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24.7" customWidth="1"/>
    <col min="2" max="2" width="9.7" customWidth="1"/>
    <col min="3" max="3" width="9.7" customWidth="1"/>
    <col min="4" max="4" width="9.7" customWidth="1"/>
    <col min="5" max="5" width="9.7" customWidth="1"/>
    <col min="6" max="6" width="9.7" customWidth="1"/>
    <col min="7" max="7" width="9.7" customWidth="1"/>
    <col min="8" max="8" width="9.7" customWidth="1"/>
    <col min="9" max="9" width="8.7" customWidth="1"/>
  </cols>
  <sheetData>
    <row r="1">
      <c r="A1" s="2" t="inlineStr">
        <is>
          <t xml:space="preserve">Weekly shift schedule</t>
        </is>
      </c>
    </row>
    <row r="2">
      <c r="A2" t="inlineStr">
        <is>
          <t xml:space="preserve">Week starting (Monday)</t>
        </is>
      </c>
      <c r="B2" s="5">
        <v>46335</v>
      </c>
      <c r="D2" t="inlineStr">
        <is>
          <t xml:space="preserve">Max hours per person</t>
        </is>
      </c>
      <c r="G2" s="9">
        <v>40</v>
      </c>
    </row>
    <row r="3">
      <c r="A3" t="inlineStr">
        <is>
          <t xml:space="preserve">Date</t>
        </is>
      </c>
      <c r="B3" s="5">
        <f>$B$2</f>
        <v>46335</v>
      </c>
      <c r="C3" s="5">
        <f>B3+1</f>
        <v>46336</v>
      </c>
      <c r="D3" s="5">
        <f>C3+1</f>
        <v>46337</v>
      </c>
      <c r="E3" s="5">
        <f>D3+1</f>
        <v>46338</v>
      </c>
      <c r="F3" s="5">
        <f>E3+1</f>
        <v>46339</v>
      </c>
      <c r="G3" s="5">
        <f>F3+1</f>
        <v>46340</v>
      </c>
      <c r="H3" s="5">
        <f>G3+1</f>
        <v>46341</v>
      </c>
    </row>
    <row r="4">
      <c r="A4" s="2" t="inlineStr">
        <is>
          <t xml:space="preserve">Employee</t>
        </is>
      </c>
      <c r="B4" s="2" t="str">
        <f>TEXT(B3,"ddd")</f>
        <v>Mon</v>
      </c>
      <c r="C4" s="2" t="str">
        <f>TEXT(C3,"ddd")</f>
        <v>Tue</v>
      </c>
      <c r="D4" s="2" t="str">
        <f>TEXT(D3,"ddd")</f>
        <v>Wed</v>
      </c>
      <c r="E4" s="2" t="str">
        <f>TEXT(E3,"ddd")</f>
        <v>Thu</v>
      </c>
      <c r="F4" s="2" t="str">
        <f>TEXT(F3,"ddd")</f>
        <v>Fri</v>
      </c>
      <c r="G4" s="2" t="str">
        <f>TEXT(G3,"ddd")</f>
        <v>Sat</v>
      </c>
      <c r="H4" s="2" t="str">
        <f>TEXT(H3,"ddd")</f>
        <v>Sun</v>
      </c>
      <c r="I4" s="8" t="inlineStr">
        <is>
          <t xml:space="preserve">Hours</t>
        </is>
      </c>
    </row>
    <row r="5">
      <c r="A5" t="inlineStr">
        <is>
          <t xml:space="preserve">Ana Morales</t>
        </is>
      </c>
      <c r="B5" t="inlineStr">
        <is>
          <t xml:space="preserve">O</t>
        </is>
      </c>
      <c r="C5" t="inlineStr">
        <is>
          <t xml:space="preserve">O</t>
        </is>
      </c>
      <c r="D5" t="inlineStr">
        <is>
          <t xml:space="preserve">O</t>
        </is>
      </c>
      <c r="E5" t="inlineStr">
        <is>
          <t xml:space="preserve">O</t>
        </is>
      </c>
      <c r="F5" t="inlineStr">
        <is>
          <t xml:space="preserve">O</t>
        </is>
      </c>
      <c r="G5" t="inlineStr">
        <is>
          <t xml:space="preserve">OFF</t>
        </is>
      </c>
      <c r="H5" t="inlineStr">
        <is>
          <t xml:space="preserve">OFF</t>
        </is>
      </c>
      <c r="I5" s="7">
        <f>COUNTIF(B5:H5,"O")*$E$25+COUNTIF(B5:H5,"M")*$E$26+COUNTIF(B5:H5,"C")*$E$27+COUNTIF(B5:H5,"P")*$E$28</f>
        <v>40</v>
      </c>
    </row>
    <row r="6">
      <c r="A6" t="inlineStr">
        <is>
          <t xml:space="preserve">Ben Okafor</t>
        </is>
      </c>
      <c r="B6" t="inlineStr">
        <is>
          <t xml:space="preserve">C</t>
        </is>
      </c>
      <c r="C6" t="inlineStr">
        <is>
          <t xml:space="preserve">C</t>
        </is>
      </c>
      <c r="D6" t="inlineStr">
        <is>
          <t xml:space="preserve">OFF</t>
        </is>
      </c>
      <c r="E6" t="inlineStr">
        <is>
          <t xml:space="preserve">C</t>
        </is>
      </c>
      <c r="F6" t="inlineStr">
        <is>
          <t xml:space="preserve">C</t>
        </is>
      </c>
      <c r="G6" t="inlineStr">
        <is>
          <t xml:space="preserve">C</t>
        </is>
      </c>
      <c r="H6" t="inlineStr">
        <is>
          <t xml:space="preserve">OFF</t>
        </is>
      </c>
      <c r="I6" s="7">
        <f>COUNTIF(B6:H6,"O")*$E$25+COUNTIF(B6:H6,"M")*$E$26+COUNTIF(B6:H6,"C")*$E$27+COUNTIF(B6:H6,"P")*$E$28</f>
        <v>40</v>
      </c>
    </row>
    <row r="7">
      <c r="A7" t="inlineStr">
        <is>
          <t xml:space="preserve">Carla Jensen</t>
        </is>
      </c>
      <c r="B7" t="inlineStr">
        <is>
          <t xml:space="preserve">OFF</t>
        </is>
      </c>
      <c r="C7" t="inlineStr">
        <is>
          <t xml:space="preserve">O</t>
        </is>
      </c>
      <c r="D7" t="inlineStr">
        <is>
          <t xml:space="preserve">O</t>
        </is>
      </c>
      <c r="E7" t="inlineStr">
        <is>
          <t xml:space="preserve">OFF</t>
        </is>
      </c>
      <c r="F7" t="inlineStr">
        <is>
          <t xml:space="preserve">O</t>
        </is>
      </c>
      <c r="G7" t="inlineStr">
        <is>
          <t xml:space="preserve">O</t>
        </is>
      </c>
      <c r="H7" t="inlineStr">
        <is>
          <t xml:space="preserve">O</t>
        </is>
      </c>
      <c r="I7" s="7">
        <f>COUNTIF(B7:H7,"O")*$E$25+COUNTIF(B7:H7,"M")*$E$26+COUNTIF(B7:H7,"C")*$E$27+COUNTIF(B7:H7,"P")*$E$28</f>
        <v>40</v>
      </c>
    </row>
    <row r="8">
      <c r="A8" t="inlineStr">
        <is>
          <t xml:space="preserve">Dev Patel</t>
        </is>
      </c>
      <c r="B8" t="inlineStr">
        <is>
          <t xml:space="preserve">M</t>
        </is>
      </c>
      <c r="C8" t="inlineStr">
        <is>
          <t xml:space="preserve">M</t>
        </is>
      </c>
      <c r="D8" t="inlineStr">
        <is>
          <t xml:space="preserve">M</t>
        </is>
      </c>
      <c r="E8" t="inlineStr">
        <is>
          <t xml:space="preserve">M</t>
        </is>
      </c>
      <c r="F8" t="inlineStr">
        <is>
          <t xml:space="preserve">OFF</t>
        </is>
      </c>
      <c r="G8" t="inlineStr">
        <is>
          <t xml:space="preserve">OFF</t>
        </is>
      </c>
      <c r="H8" t="inlineStr">
        <is>
          <t xml:space="preserve">M</t>
        </is>
      </c>
      <c r="I8" s="7">
        <f>COUNTIF(B8:H8,"O")*$E$25+COUNTIF(B8:H8,"M")*$E$26+COUNTIF(B8:H8,"C")*$E$27+COUNTIF(B8:H8,"P")*$E$28</f>
        <v>30</v>
      </c>
    </row>
    <row r="9">
      <c r="A9" t="inlineStr">
        <is>
          <t xml:space="preserve">Erin Walsh</t>
        </is>
      </c>
      <c r="B9" t="inlineStr">
        <is>
          <t xml:space="preserve">P</t>
        </is>
      </c>
      <c r="C9" t="inlineStr">
        <is>
          <t xml:space="preserve">P</t>
        </is>
      </c>
      <c r="D9" t="inlineStr">
        <is>
          <t xml:space="preserve">OFF</t>
        </is>
      </c>
      <c r="E9" t="inlineStr">
        <is>
          <t xml:space="preserve">P</t>
        </is>
      </c>
      <c r="F9" t="inlineStr">
        <is>
          <t xml:space="preserve">OFF</t>
        </is>
      </c>
      <c r="G9" t="inlineStr">
        <is>
          <t xml:space="preserve">P</t>
        </is>
      </c>
      <c r="H9" t="inlineStr">
        <is>
          <t xml:space="preserve">P</t>
        </is>
      </c>
      <c r="I9" s="7">
        <f>COUNTIF(B9:H9,"O")*$E$25+COUNTIF(B9:H9,"M")*$E$26+COUNTIF(B9:H9,"C")*$E$27+COUNTIF(B9:H9,"P")*$E$28</f>
        <v>20</v>
      </c>
    </row>
    <row r="10">
      <c r="A10" t="inlineStr">
        <is>
          <t xml:space="preserve">Felix Ng</t>
        </is>
      </c>
      <c r="B10" t="inlineStr">
        <is>
          <t xml:space="preserve">C</t>
        </is>
      </c>
      <c r="C10" t="inlineStr">
        <is>
          <t xml:space="preserve">OFF</t>
        </is>
      </c>
      <c r="D10" t="inlineStr">
        <is>
          <t xml:space="preserve">C</t>
        </is>
      </c>
      <c r="E10" t="inlineStr">
        <is>
          <t xml:space="preserve">C</t>
        </is>
      </c>
      <c r="F10" t="inlineStr">
        <is>
          <t xml:space="preserve">C</t>
        </is>
      </c>
      <c r="G10" t="inlineStr">
        <is>
          <t xml:space="preserve">C</t>
        </is>
      </c>
      <c r="H10" t="inlineStr">
        <is>
          <t xml:space="preserve">C</t>
        </is>
      </c>
      <c r="I10" s="7">
        <f>COUNTIF(B10:H10,"O")*$E$25+COUNTIF(B10:H10,"M")*$E$26+COUNTIF(B10:H10,"C")*$E$27+COUNTIF(B10:H10,"P")*$E$28</f>
        <v>48</v>
      </c>
    </row>
    <row r="11">
      <c r="A11" t="inlineStr">
        <is>
          <t xml:space="preserve">Grace Kim</t>
        </is>
      </c>
      <c r="B11" t="inlineStr">
        <is>
          <t xml:space="preserve">OFF</t>
        </is>
      </c>
      <c r="C11" t="inlineStr">
        <is>
          <t xml:space="preserve">OFF</t>
        </is>
      </c>
      <c r="D11" t="inlineStr">
        <is>
          <t xml:space="preserve">M</t>
        </is>
      </c>
      <c r="E11" t="inlineStr">
        <is>
          <t xml:space="preserve">M</t>
        </is>
      </c>
      <c r="F11" t="inlineStr">
        <is>
          <t xml:space="preserve">M</t>
        </is>
      </c>
      <c r="G11" t="inlineStr">
        <is>
          <t xml:space="preserve">O</t>
        </is>
      </c>
      <c r="H11" t="inlineStr">
        <is>
          <t xml:space="preserve">O</t>
        </is>
      </c>
      <c r="I11" s="7">
        <f>COUNTIF(B11:H11,"O")*$E$25+COUNTIF(B11:H11,"M")*$E$26+COUNTIF(B11:H11,"C")*$E$27+COUNTIF(B11:H11,"P")*$E$28</f>
        <v>34</v>
      </c>
    </row>
    <row r="12">
      <c r="A12" t="inlineStr">
        <is>
          <t xml:space="preserve">Hugo Silva</t>
        </is>
      </c>
      <c r="B12" t="inlineStr">
        <is>
          <t xml:space="preserve">P</t>
        </is>
      </c>
      <c r="C12" t="inlineStr">
        <is>
          <t xml:space="preserve">OFF</t>
        </is>
      </c>
      <c r="D12" t="inlineStr">
        <is>
          <t xml:space="preserve">P</t>
        </is>
      </c>
      <c r="E12" t="inlineStr">
        <is>
          <t xml:space="preserve">OFF</t>
        </is>
      </c>
      <c r="F12" t="inlineStr">
        <is>
          <t xml:space="preserve">P</t>
        </is>
      </c>
      <c r="G12" t="inlineStr">
        <is>
          <t xml:space="preserve">OFF</t>
        </is>
      </c>
      <c r="H12" t="inlineStr">
        <is>
          <t xml:space="preserve">OFF</t>
        </is>
      </c>
      <c r="I12" s="7">
        <f>COUNTIF(B12:H12,"O")*$E$25+COUNTIF(B12:H12,"M")*$E$26+COUNTIF(B12:H12,"C")*$E$27+COUNTIF(B12:H12,"P")*$E$28</f>
        <v>12</v>
      </c>
    </row>
    <row r="13">
      <c r="A13" t="inlineStr">
        <is>
          <t xml:space="preserve">Imani Brooks</t>
        </is>
      </c>
      <c r="B13" t="inlineStr">
        <is>
          <t xml:space="preserve">O</t>
        </is>
      </c>
      <c r="C13" t="inlineStr">
        <is>
          <t xml:space="preserve">C</t>
        </is>
      </c>
      <c r="D13" t="inlineStr">
        <is>
          <t xml:space="preserve">OFF</t>
        </is>
      </c>
      <c r="E13" t="inlineStr">
        <is>
          <t xml:space="preserve">OFF</t>
        </is>
      </c>
      <c r="F13" t="inlineStr">
        <is>
          <t xml:space="preserve">M</t>
        </is>
      </c>
      <c r="G13" t="inlineStr">
        <is>
          <t xml:space="preserve">C</t>
        </is>
      </c>
      <c r="H13" t="inlineStr">
        <is>
          <t xml:space="preserve">OFF</t>
        </is>
      </c>
      <c r="I13" s="7">
        <f>COUNTIF(B13:H13,"O")*$E$25+COUNTIF(B13:H13,"M")*$E$26+COUNTIF(B13:H13,"C")*$E$27+COUNTIF(B13:H13,"P")*$E$28</f>
        <v>30</v>
      </c>
    </row>
    <row r="14">
      <c r="A14" t="inlineStr">
        <is>
          <t xml:space="preserve">Jon Becker</t>
        </is>
      </c>
      <c r="B14" t="inlineStr">
        <is>
          <t xml:space="preserve">OFF</t>
        </is>
      </c>
      <c r="C14" t="inlineStr">
        <is>
          <t xml:space="preserve">OFF</t>
        </is>
      </c>
      <c r="D14" t="inlineStr">
        <is>
          <t xml:space="preserve">C</t>
        </is>
      </c>
      <c r="E14" t="inlineStr">
        <is>
          <t xml:space="preserve">O</t>
        </is>
      </c>
      <c r="F14" t="inlineStr">
        <is>
          <t xml:space="preserve">C</t>
        </is>
      </c>
      <c r="G14" t="inlineStr">
        <is>
          <t xml:space="preserve">OFF</t>
        </is>
      </c>
      <c r="H14" t="inlineStr">
        <is>
          <t xml:space="preserve">C</t>
        </is>
      </c>
      <c r="I14" s="7">
        <f>COUNTIF(B14:H14,"O")*$E$25+COUNTIF(B14:H14,"M")*$E$26+COUNTIF(B14:H14,"C")*$E$27+COUNTIF(B14:H14,"P")*$E$28</f>
        <v>32</v>
      </c>
    </row>
    <row r="15">
      <c r="A15" t="inlineStr">
        <is>
          <t xml:space="preserve">Kira Lopez</t>
        </is>
      </c>
      <c r="B15" t="inlineStr">
        <is>
          <t xml:space="preserve">M</t>
        </is>
      </c>
      <c r="C15" t="inlineStr">
        <is>
          <t xml:space="preserve">OFF</t>
        </is>
      </c>
      <c r="D15" t="inlineStr">
        <is>
          <t xml:space="preserve">M</t>
        </is>
      </c>
      <c r="E15" t="inlineStr">
        <is>
          <t xml:space="preserve">OFF</t>
        </is>
      </c>
      <c r="F15" t="inlineStr">
        <is>
          <t xml:space="preserve">M</t>
        </is>
      </c>
      <c r="G15" t="inlineStr">
        <is>
          <t xml:space="preserve">M</t>
        </is>
      </c>
      <c r="H15" t="inlineStr">
        <is>
          <t xml:space="preserve">OFF</t>
        </is>
      </c>
      <c r="I15" s="7">
        <f>COUNTIF(B15:H15,"O")*$E$25+COUNTIF(B15:H15,"M")*$E$26+COUNTIF(B15:H15,"C")*$E$27+COUNTIF(B15:H15,"P")*$E$28</f>
        <v>24</v>
      </c>
    </row>
    <row r="16">
      <c r="A16" t="inlineStr">
        <is>
          <t xml:space="preserve">Leo Martin</t>
        </is>
      </c>
      <c r="B16" t="inlineStr">
        <is>
          <t xml:space="preserve">OFF</t>
        </is>
      </c>
      <c r="C16" t="inlineStr">
        <is>
          <t xml:space="preserve">P</t>
        </is>
      </c>
      <c r="D16" t="inlineStr">
        <is>
          <t xml:space="preserve">OFF</t>
        </is>
      </c>
      <c r="E16" t="inlineStr">
        <is>
          <t xml:space="preserve">P</t>
        </is>
      </c>
      <c r="F16" t="inlineStr">
        <is>
          <t xml:space="preserve">OFF</t>
        </is>
      </c>
      <c r="G16" t="inlineStr">
        <is>
          <t xml:space="preserve">P</t>
        </is>
      </c>
      <c r="H16" t="inlineStr">
        <is>
          <t xml:space="preserve">M</t>
        </is>
      </c>
      <c r="I16" s="7">
        <f>COUNTIF(B16:H16,"O")*$E$25+COUNTIF(B16:H16,"M")*$E$26+COUNTIF(B16:H16,"C")*$E$27+COUNTIF(B16:H16,"P")*$E$28</f>
        <v>18</v>
      </c>
    </row>
    <row r="17">
      <c r="A17" s="2" t="inlineStr">
        <is>
          <t xml:space="preserve">Staff working</t>
        </is>
      </c>
      <c r="B17" s="2">
        <f>COUNTA(B5:B16)-COUNTIF(B5:B16,"OFF")</f>
        <v>8</v>
      </c>
      <c r="C17" s="2">
        <f>COUNTA(C5:C16)-COUNTIF(C5:C16,"OFF")</f>
        <v>7</v>
      </c>
      <c r="D17" s="2">
        <f>COUNTA(D5:D16)-COUNTIF(D5:D16,"OFF")</f>
        <v>8</v>
      </c>
      <c r="E17" s="2">
        <f>COUNTA(E5:E16)-COUNTIF(E5:E16,"OFF")</f>
        <v>8</v>
      </c>
      <c r="F17" s="2">
        <f>COUNTA(F5:F16)-COUNTIF(F5:F16,"OFF")</f>
        <v>9</v>
      </c>
      <c r="G17" s="2">
        <f>COUNTA(G5:G16)-COUNTIF(G5:G16,"OFF")</f>
        <v>8</v>
      </c>
      <c r="H17" s="2">
        <f>COUNTA(H5:H16)-COUNTIF(H5:H16,"OFF")</f>
        <v>7</v>
      </c>
    </row>
    <row r="18">
      <c r="A18" t="inlineStr">
        <is>
          <t xml:space="preserve">Openers (O)</t>
        </is>
      </c>
      <c r="B18">
        <f>COUNTIF(B5:B16,"O")</f>
        <v>2</v>
      </c>
      <c r="C18">
        <f>COUNTIF(C5:C16,"O")</f>
        <v>2</v>
      </c>
      <c r="D18">
        <f>COUNTIF(D5:D16,"O")</f>
        <v>2</v>
      </c>
      <c r="E18">
        <f>COUNTIF(E5:E16,"O")</f>
        <v>2</v>
      </c>
      <c r="F18">
        <f>COUNTIF(F5:F16,"O")</f>
        <v>2</v>
      </c>
      <c r="G18">
        <f>COUNTIF(G5:G16,"O")</f>
        <v>2</v>
      </c>
      <c r="H18">
        <f>COUNTIF(H5:H16,"O")</f>
        <v>2</v>
      </c>
    </row>
    <row r="19">
      <c r="A19" t="inlineStr">
        <is>
          <t xml:space="preserve">Closers (C)</t>
        </is>
      </c>
      <c r="B19">
        <f>COUNTIF(B5:B16,"C")</f>
        <v>2</v>
      </c>
      <c r="C19">
        <f>COUNTIF(C5:C16,"C")</f>
        <v>2</v>
      </c>
      <c r="D19">
        <f>COUNTIF(D5:D16,"C")</f>
        <v>2</v>
      </c>
      <c r="E19">
        <f>COUNTIF(E5:E16,"C")</f>
        <v>2</v>
      </c>
      <c r="F19">
        <f>COUNTIF(F5:F16,"C")</f>
        <v>3</v>
      </c>
      <c r="G19">
        <f>COUNTIF(G5:G16,"C")</f>
        <v>3</v>
      </c>
      <c r="H19">
        <f>COUNTIF(H5:H16,"C")</f>
        <v>2</v>
      </c>
    </row>
    <row r="20">
      <c r="A20" t="inlineStr">
        <is>
          <t xml:space="preserve">Hours scheduled</t>
        </is>
      </c>
      <c r="B20" s="7">
        <f>COUNTIF(B5:B16,"O")*$E$25+COUNTIF(B5:B16,"M")*$E$26+COUNTIF(B5:B16,"C")*$E$27+COUNTIF(B5:B16,"P")*$E$28</f>
        <v>52</v>
      </c>
      <c r="C20" s="7">
        <f>COUNTIF(C5:C16,"O")*$E$25+COUNTIF(C5:C16,"M")*$E$26+COUNTIF(C5:C16,"C")*$E$27+COUNTIF(C5:C16,"P")*$E$28</f>
        <v>46</v>
      </c>
      <c r="D20" s="7">
        <f>COUNTIF(D5:D16,"O")*$E$25+COUNTIF(D5:D16,"M")*$E$26+COUNTIF(D5:D16,"C")*$E$27+COUNTIF(D5:D16,"P")*$E$28</f>
        <v>54</v>
      </c>
      <c r="E20" s="7">
        <f>COUNTIF(E5:E16,"O")*$E$25+COUNTIF(E5:E16,"M")*$E$26+COUNTIF(E5:E16,"C")*$E$27+COUNTIF(E5:E16,"P")*$E$28</f>
        <v>52</v>
      </c>
      <c r="F20" s="7">
        <f>COUNTIF(F5:F16,"O")*$E$25+COUNTIF(F5:F16,"M")*$E$26+COUNTIF(F5:F16,"C")*$E$27+COUNTIF(F5:F16,"P")*$E$28</f>
        <v>62</v>
      </c>
      <c r="G20" s="7">
        <f>COUNTIF(G5:G16,"O")*$E$25+COUNTIF(G5:G16,"M")*$E$26+COUNTIF(G5:G16,"C")*$E$27+COUNTIF(G5:G16,"P")*$E$28</f>
        <v>54</v>
      </c>
      <c r="H20" s="7">
        <f>COUNTIF(H5:H16,"O")*$E$25+COUNTIF(H5:H16,"M")*$E$26+COUNTIF(H5:H16,"C")*$E$27+COUNTIF(H5:H16,"P")*$E$28</f>
        <v>48</v>
      </c>
      <c r="I20" s="7">
        <f>SUM(B20:H20)</f>
        <v>368</v>
      </c>
    </row>
    <row r="21">
      <c r="A21" t="inlineStr">
        <is>
          <t xml:space="preserve">Minimum staff needed</t>
        </is>
      </c>
      <c r="B21">
        <v>7</v>
      </c>
      <c r="C21">
        <v>7</v>
      </c>
      <c r="D21">
        <v>7</v>
      </c>
      <c r="E21">
        <v>7</v>
      </c>
      <c r="F21">
        <v>8</v>
      </c>
      <c r="G21">
        <v>9</v>
      </c>
      <c r="H21">
        <v>8</v>
      </c>
    </row>
    <row r="22">
      <c r="A22" s="2" t="inlineStr">
        <is>
          <t xml:space="preserve">Coverage</t>
        </is>
      </c>
      <c r="B22" s="2" t="str">
        <f>IF(B17&lt;B21,"Short "&amp;(B21-B17),"OK")</f>
        <v>OK</v>
      </c>
      <c r="C22" s="2" t="str">
        <f>IF(C17&lt;C21,"Short "&amp;(C21-C17),"OK")</f>
        <v>OK</v>
      </c>
      <c r="D22" s="2" t="str">
        <f>IF(D17&lt;D21,"Short "&amp;(D21-D17),"OK")</f>
        <v>OK</v>
      </c>
      <c r="E22" s="2" t="str">
        <f>IF(E17&lt;E21,"Short "&amp;(E21-E17),"OK")</f>
        <v>OK</v>
      </c>
      <c r="F22" s="2" t="str">
        <f>IF(F17&lt;F21,"Short "&amp;(F21-F17),"OK")</f>
        <v>OK</v>
      </c>
      <c r="G22" s="2" t="str">
        <f>IF(G17&lt;G21,"Short "&amp;(G21-G17),"OK")</f>
        <v>Short 1</v>
      </c>
      <c r="H22" s="2" t="str">
        <f>IF(H17&lt;H21,"Short "&amp;(H21-H17),"OK")</f>
        <v>Short 1</v>
      </c>
    </row>
    <row r="24">
      <c r="A24" s="2" t="inlineStr">
        <is>
          <t xml:space="preserve">Code</t>
        </is>
      </c>
      <c r="B24" s="2" t="inlineStr">
        <is>
          <t xml:space="preserve">Shift times (for reference)</t>
        </is>
      </c>
      <c r="E24" s="2" t="inlineStr">
        <is>
          <t xml:space="preserve">Paid hours</t>
        </is>
      </c>
    </row>
    <row r="25">
      <c r="A25" t="inlineStr">
        <is>
          <t xml:space="preserve">O</t>
        </is>
      </c>
      <c r="B25" t="inlineStr">
        <is>
          <t xml:space="preserve">Open: 6:00 AM to 2:30 PM, 30 min unpaid break</t>
        </is>
      </c>
      <c r="E25" s="7">
        <v>8</v>
      </c>
    </row>
    <row r="26">
      <c r="A26" t="inlineStr">
        <is>
          <t xml:space="preserve">M</t>
        </is>
      </c>
      <c r="B26" t="inlineStr">
        <is>
          <t xml:space="preserve">Mid: 10:00 AM to 4:00 PM</t>
        </is>
      </c>
      <c r="E26" s="7">
        <v>6</v>
      </c>
    </row>
    <row r="27">
      <c r="A27" t="inlineStr">
        <is>
          <t xml:space="preserve">C</t>
        </is>
      </c>
      <c r="B27" t="inlineStr">
        <is>
          <t xml:space="preserve">Close: 2:00 PM to 10:30 PM, 30 min unpaid break</t>
        </is>
      </c>
      <c r="E27" s="7">
        <v>8</v>
      </c>
    </row>
    <row r="28">
      <c r="A28" t="inlineStr">
        <is>
          <t xml:space="preserve">P</t>
        </is>
      </c>
      <c r="B28" t="inlineStr">
        <is>
          <t xml:space="preserve">Part shift: 5:00 PM to 9:00 PM</t>
        </is>
      </c>
      <c r="E28" s="7">
        <v>4</v>
      </c>
    </row>
    <row r="29">
      <c r="A29" t="inlineStr">
        <is>
          <t xml:space="preserve">OFF</t>
        </is>
      </c>
      <c r="B29" t="inlineStr">
        <is>
          <t xml:space="preserve">Day off</t>
        </is>
      </c>
      <c r="E29" s="7">
        <v>0</v>
      </c>
    </row>
    <row r="31">
      <c r="A31" t="inlineStr">
        <is>
          <t xml:space="preserve">Total scheduled hours</t>
        </is>
      </c>
      <c r="E31" s="7">
        <f>SUM(I5:I16)</f>
        <v>368</v>
      </c>
    </row>
    <row r="32">
      <c r="A32" t="inlineStr">
        <is>
          <t xml:space="preserve">Average hourly wage</t>
        </is>
      </c>
      <c r="E32" s="3">
        <v>17.25</v>
      </c>
    </row>
    <row r="33">
      <c r="A33" t="inlineStr">
        <is>
          <t xml:space="preserve">Estimated labor cost</t>
        </is>
      </c>
      <c r="E33" s="3">
        <f>ROUND(E31*E32,2)</f>
        <v>6348</v>
      </c>
    </row>
    <row r="34">
      <c r="A34" t="inlineStr">
        <is>
          <t xml:space="preserve">Weekly labor budget</t>
        </is>
      </c>
      <c r="E34" s="3">
        <v>5800</v>
      </c>
    </row>
    <row r="35">
      <c r="A35" t="inlineStr">
        <is>
          <t xml:space="preserve">Budget left (negative = over)</t>
        </is>
      </c>
      <c r="E35" s="3">
        <f>E34-E33</f>
        <v>-548</v>
      </c>
    </row>
    <row r="36">
      <c r="A36" t="inlineStr">
        <is>
          <t xml:space="preserve">People over max hours</t>
        </is>
      </c>
      <c r="E36" s="9">
        <f>COUNTIF(I5:I16,"&gt;"&amp;G2)</f>
        <v>1</v>
      </c>
    </row>
    <row r="37">
      <c r="A37" t="inlineStr">
        <is>
          <t xml:space="preserve">Days short-staffed</t>
        </is>
      </c>
      <c r="E37" s="9">
        <f>COUNTIF(B22:H22,"Short*")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weekly employee shift schedule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