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icing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8.7" customWidth="1"/>
    <col min="2" max="2" width="20.7" customWidth="1"/>
    <col min="3" max="3" width="10.7" customWidth="1"/>
    <col min="4" max="4" width="10.7" customWidth="1"/>
    <col min="5" max="5" width="9.7" customWidth="1"/>
    <col min="6" max="6" width="9.7" customWidth="1"/>
    <col min="7" max="7" width="10.7" customWidth="1"/>
    <col min="8" max="8" width="12.7" customWidth="1"/>
    <col min="9" max="9" width="11.7" customWidth="1"/>
    <col min="10" max="10" width="10.7" customWidth="1"/>
    <col min="11" max="11" width="13.7" customWidth="1"/>
    <col min="12" max="12" width="2.7" customWidth="1"/>
    <col min="13" max="13" width="26.7" customWidth="1"/>
    <col min="14" max="14" width="10.7" customWidth="1"/>
  </cols>
  <sheetData>
    <row r="1">
      <c r="A1" s="2" t="inlineStr">
        <is>
          <t xml:space="preserve">SKU</t>
        </is>
      </c>
      <c r="B1" s="2" t="inlineStr">
        <is>
          <t xml:space="preserve">Product</t>
        </is>
      </c>
      <c r="C1" s="4" t="inlineStr">
        <is>
          <t xml:space="preserve">Unit cost</t>
        </is>
      </c>
      <c r="D1" s="4" t="inlineStr">
        <is>
          <t xml:space="preserve">Price</t>
        </is>
      </c>
      <c r="E1" s="14" t="inlineStr">
        <is>
          <t xml:space="preserve">Margin</t>
        </is>
      </c>
      <c r="F1" s="14" t="inlineStr">
        <is>
          <t xml:space="preserve">Markup</t>
        </is>
      </c>
      <c r="G1" s="4" t="inlineStr">
        <is>
          <t xml:space="preserve">Profit per unit</t>
        </is>
      </c>
      <c r="H1" s="4" t="inlineStr">
        <is>
          <t xml:space="preserve">Price for target margin</t>
        </is>
      </c>
      <c r="I1" s="4" t="inlineStr">
        <is>
          <t xml:space="preserve">Promo price</t>
        </is>
      </c>
      <c r="J1" s="14" t="inlineStr">
        <is>
          <t xml:space="preserve">Margin at promo</t>
        </is>
      </c>
      <c r="K1" s="2" t="inlineStr">
        <is>
          <t xml:space="preserve">Check</t>
        </is>
      </c>
      <c r="M1" s="2" t="inlineStr">
        <is>
          <t xml:space="preserve">Target margin</t>
        </is>
      </c>
      <c r="N1" s="14">
        <v>0.6</v>
      </c>
    </row>
    <row r="2">
      <c r="A2" t="inlineStr">
        <is>
          <t xml:space="preserve">TS-01</t>
        </is>
      </c>
      <c r="B2" t="inlineStr">
        <is>
          <t xml:space="preserve">Organic crew tee</t>
        </is>
      </c>
      <c r="C2" s="3">
        <v>7.4</v>
      </c>
      <c r="D2" s="3">
        <v>28</v>
      </c>
      <c r="E2" s="13">
        <f>IF(D2="","",(D2-C2)/D2)</f>
        <v>0.735714285714286</v>
      </c>
      <c r="F2" s="13">
        <f>IF(OR(C2="",D2=""),"",(D2-C2)/C2)</f>
        <v>2.78378378378378</v>
      </c>
      <c r="G2" s="3">
        <f>IF(D2="","",D2-C2)</f>
        <v>20.6</v>
      </c>
      <c r="H2" s="3">
        <f>IF(C2="","",ROUND(C2/(1-$N$1),2))</f>
        <v>18.5</v>
      </c>
      <c r="I2" s="3">
        <f>IF(D2="","",ROUND(D2*(1-$N$2),2))</f>
        <v>22.4</v>
      </c>
      <c r="J2" s="13">
        <f>IF(D2="","",(I2-C2)/I2)</f>
        <v>0.669642857142857</v>
      </c>
      <c r="K2" t="str">
        <f>IF(D2="","",IF(E2&lt;$N$1,"Below target","OK"))</f>
        <v>OK</v>
      </c>
      <c r="M2" t="inlineStr">
        <is>
          <t xml:space="preserve">Promo discount</t>
        </is>
      </c>
      <c r="N2" s="13">
        <v>0.2</v>
      </c>
    </row>
    <row r="3">
      <c r="A3" t="inlineStr">
        <is>
          <t xml:space="preserve">HD-02</t>
        </is>
      </c>
      <c r="B3" t="inlineStr">
        <is>
          <t xml:space="preserve">Zip hoodie</t>
        </is>
      </c>
      <c r="C3" s="3">
        <v>18.9</v>
      </c>
      <c r="D3" s="3">
        <v>64</v>
      </c>
      <c r="E3" s="13">
        <f>IF(D3="","",(D3-C3)/D3)</f>
        <v>0.7046875</v>
      </c>
      <c r="F3" s="13">
        <f>IF(OR(C3="",D3=""),"",(D3-C3)/C3)</f>
        <v>2.38624338624339</v>
      </c>
      <c r="G3" s="3">
        <f>IF(D3="","",D3-C3)</f>
        <v>45.1</v>
      </c>
      <c r="H3" s="3">
        <f>IF(C3="","",ROUND(C3/(1-$N$1),2))</f>
        <v>47.25</v>
      </c>
      <c r="I3" s="3">
        <f>IF(D3="","",ROUND(D3*(1-$N$2),2))</f>
        <v>51.2</v>
      </c>
      <c r="J3" s="13">
        <f>IF(D3="","",(I3-C3)/I3)</f>
        <v>0.630859375</v>
      </c>
      <c r="K3" t="str">
        <f>IF(D3="","",IF(E3&lt;$N$1,"Below target","OK"))</f>
        <v>OK</v>
      </c>
    </row>
    <row r="4">
      <c r="A4" t="inlineStr">
        <is>
          <t xml:space="preserve">CP-03</t>
        </is>
      </c>
      <c r="B4" t="inlineStr">
        <is>
          <t xml:space="preserve">Canvas cap</t>
        </is>
      </c>
      <c r="C4" s="3">
        <v>4.1</v>
      </c>
      <c r="D4" s="3">
        <v>22</v>
      </c>
      <c r="E4" s="13">
        <f>IF(D4="","",(D4-C4)/D4)</f>
        <v>0.813636363636364</v>
      </c>
      <c r="F4" s="13">
        <f>IF(OR(C4="",D4=""),"",(D4-C4)/C4)</f>
        <v>4.36585365853659</v>
      </c>
      <c r="G4" s="3">
        <f>IF(D4="","",D4-C4)</f>
        <v>17.9</v>
      </c>
      <c r="H4" s="3">
        <f>IF(C4="","",ROUND(C4/(1-$N$1),2))</f>
        <v>10.25</v>
      </c>
      <c r="I4" s="3">
        <f>IF(D4="","",ROUND(D4*(1-$N$2),2))</f>
        <v>17.6</v>
      </c>
      <c r="J4" s="13">
        <f>IF(D4="","",(I4-C4)/I4)</f>
        <v>0.767045454545455</v>
      </c>
      <c r="K4" t="str">
        <f>IF(D4="","",IF(E4&lt;$N$1,"Below target","OK"))</f>
        <v>OK</v>
      </c>
      <c r="M4" s="2" t="inlineStr">
        <is>
          <t xml:space="preserve">Convert markup to margin</t>
        </is>
      </c>
    </row>
    <row r="5">
      <c r="A5" t="inlineStr">
        <is>
          <t xml:space="preserve">TB-04</t>
        </is>
      </c>
      <c r="B5" t="inlineStr">
        <is>
          <t xml:space="preserve">Tote bag</t>
        </is>
      </c>
      <c r="C5" s="3">
        <v>3.25</v>
      </c>
      <c r="D5" s="3">
        <v>18</v>
      </c>
      <c r="E5" s="13">
        <f>IF(D5="","",(D5-C5)/D5)</f>
        <v>0.819444444444444</v>
      </c>
      <c r="F5" s="13">
        <f>IF(OR(C5="",D5=""),"",(D5-C5)/C5)</f>
        <v>4.53846153846154</v>
      </c>
      <c r="G5" s="3">
        <f>IF(D5="","",D5-C5)</f>
        <v>14.75</v>
      </c>
      <c r="H5" s="3">
        <f>IF(C5="","",ROUND(C5/(1-$N$1),2))</f>
        <v>8.13</v>
      </c>
      <c r="I5" s="3">
        <f>IF(D5="","",ROUND(D5*(1-$N$2),2))</f>
        <v>14.4</v>
      </c>
      <c r="J5" s="13">
        <f>IF(D5="","",(I5-C5)/I5)</f>
        <v>0.774305555555556</v>
      </c>
      <c r="K5" t="str">
        <f>IF(D5="","",IF(E5&lt;$N$1,"Below target","OK"))</f>
        <v>OK</v>
      </c>
      <c r="M5" t="inlineStr">
        <is>
          <t xml:space="preserve">Markup</t>
        </is>
      </c>
      <c r="N5" s="13">
        <v>1.5</v>
      </c>
    </row>
    <row r="6">
      <c r="A6" t="inlineStr">
        <is>
          <t xml:space="preserve">BN-05</t>
        </is>
      </c>
      <c r="B6" t="inlineStr">
        <is>
          <t xml:space="preserve">Beanie</t>
        </is>
      </c>
      <c r="C6" s="3">
        <v>3.8</v>
      </c>
      <c r="D6" s="3">
        <v>24</v>
      </c>
      <c r="E6" s="13">
        <f>IF(D6="","",(D6-C6)/D6)</f>
        <v>0.841666666666667</v>
      </c>
      <c r="F6" s="13">
        <f>IF(OR(C6="",D6=""),"",(D6-C6)/C6)</f>
        <v>5.31578947368421</v>
      </c>
      <c r="G6" s="3">
        <f>IF(D6="","",D6-C6)</f>
        <v>20.2</v>
      </c>
      <c r="H6" s="3">
        <f>IF(C6="","",ROUND(C6/(1-$N$1),2))</f>
        <v>9.5</v>
      </c>
      <c r="I6" s="3">
        <f>IF(D6="","",ROUND(D6*(1-$N$2),2))</f>
        <v>19.2</v>
      </c>
      <c r="J6" s="13">
        <f>IF(D6="","",(I6-C6)/I6)</f>
        <v>0.802083333333333</v>
      </c>
      <c r="K6" t="str">
        <f>IF(D6="","",IF(E6&lt;$N$1,"Below target","OK"))</f>
        <v>OK</v>
      </c>
      <c r="M6" t="inlineStr">
        <is>
          <t xml:space="preserve">Same as a margin of</t>
        </is>
      </c>
      <c r="N6" s="13">
        <f>N5/(1+N5)</f>
        <v>0.6</v>
      </c>
    </row>
    <row r="7">
      <c r="A7" t="inlineStr">
        <is>
          <t xml:space="preserve">MG-06</t>
        </is>
      </c>
      <c r="B7" t="inlineStr">
        <is>
          <t xml:space="preserve">Enamel mug</t>
        </is>
      </c>
      <c r="C7" s="3">
        <v>4.6</v>
      </c>
      <c r="D7" s="3">
        <v>19</v>
      </c>
      <c r="E7" s="13">
        <f>IF(D7="","",(D7-C7)/D7)</f>
        <v>0.757894736842105</v>
      </c>
      <c r="F7" s="13">
        <f>IF(OR(C7="",D7=""),"",(D7-C7)/C7)</f>
        <v>3.1304347826087</v>
      </c>
      <c r="G7" s="3">
        <f>IF(D7="","",D7-C7)</f>
        <v>14.4</v>
      </c>
      <c r="H7" s="3">
        <f>IF(C7="","",ROUND(C7/(1-$N$1),2))</f>
        <v>11.5</v>
      </c>
      <c r="I7" s="3">
        <f>IF(D7="","",ROUND(D7*(1-$N$2),2))</f>
        <v>15.2</v>
      </c>
      <c r="J7" s="13">
        <f>IF(D7="","",(I7-C7)/I7)</f>
        <v>0.697368421052632</v>
      </c>
      <c r="K7" t="str">
        <f>IF(D7="","",IF(E7&lt;$N$1,"Below target","OK"))</f>
        <v>OK</v>
      </c>
    </row>
    <row r="8">
      <c r="A8" t="inlineStr">
        <is>
          <t xml:space="preserve">SK-07</t>
        </is>
      </c>
      <c r="B8" t="inlineStr">
        <is>
          <t xml:space="preserve">Crew socks (3 pack)</t>
        </is>
      </c>
      <c r="C8" s="3">
        <v>5.2</v>
      </c>
      <c r="D8" s="3">
        <v>21</v>
      </c>
      <c r="E8" s="13">
        <f>IF(D8="","",(D8-C8)/D8)</f>
        <v>0.752380952380952</v>
      </c>
      <c r="F8" s="13">
        <f>IF(OR(C8="",D8=""),"",(D8-C8)/C8)</f>
        <v>3.03846153846154</v>
      </c>
      <c r="G8" s="3">
        <f>IF(D8="","",D8-C8)</f>
        <v>15.8</v>
      </c>
      <c r="H8" s="3">
        <f>IF(C8="","",ROUND(C8/(1-$N$1),2))</f>
        <v>13</v>
      </c>
      <c r="I8" s="3">
        <f>IF(D8="","",ROUND(D8*(1-$N$2),2))</f>
        <v>16.8</v>
      </c>
      <c r="J8" s="13">
        <f>IF(D8="","",(I8-C8)/I8)</f>
        <v>0.690476190476191</v>
      </c>
      <c r="K8" t="str">
        <f>IF(D8="","",IF(E8&lt;$N$1,"Below target","OK"))</f>
        <v>OK</v>
      </c>
      <c r="M8" s="2" t="inlineStr">
        <is>
          <t xml:space="preserve">Convert margin to markup</t>
        </is>
      </c>
    </row>
    <row r="9">
      <c r="A9" t="inlineStr">
        <is>
          <t xml:space="preserve">PR-08</t>
        </is>
      </c>
      <c r="B9" t="inlineStr">
        <is>
          <t xml:space="preserve">Art print A3</t>
        </is>
      </c>
      <c r="C9" s="3">
        <v>2.15</v>
      </c>
      <c r="D9" s="3">
        <v>30</v>
      </c>
      <c r="E9" s="13">
        <f>IF(D9="","",(D9-C9)/D9)</f>
        <v>0.928333333333333</v>
      </c>
      <c r="F9" s="13">
        <f>IF(OR(C9="",D9=""),"",(D9-C9)/C9)</f>
        <v>12.953488372093</v>
      </c>
      <c r="G9" s="3">
        <f>IF(D9="","",D9-C9)</f>
        <v>27.85</v>
      </c>
      <c r="H9" s="3">
        <f>IF(C9="","",ROUND(C9/(1-$N$1),2))</f>
        <v>5.38</v>
      </c>
      <c r="I9" s="3">
        <f>IF(D9="","",ROUND(D9*(1-$N$2),2))</f>
        <v>24</v>
      </c>
      <c r="J9" s="13">
        <f>IF(D9="","",(I9-C9)/I9)</f>
        <v>0.910416666666667</v>
      </c>
      <c r="K9" t="str">
        <f>IF(D9="","",IF(E9&lt;$N$1,"Below target","OK"))</f>
        <v>OK</v>
      </c>
      <c r="M9" t="inlineStr">
        <is>
          <t xml:space="preserve">Margin</t>
        </is>
      </c>
      <c r="N9" s="13">
        <v>0.6</v>
      </c>
    </row>
    <row r="10">
      <c r="A10" t="inlineStr">
        <is>
          <t xml:space="preserve">JK-09</t>
        </is>
      </c>
      <c r="B10" t="inlineStr">
        <is>
          <t xml:space="preserve">Rain jacket</t>
        </is>
      </c>
      <c r="C10" s="3">
        <v>34</v>
      </c>
      <c r="D10" s="3">
        <v>119</v>
      </c>
      <c r="E10" s="13">
        <f>IF(D10="","",(D10-C10)/D10)</f>
        <v>0.714285714285714</v>
      </c>
      <c r="F10" s="13">
        <f>IF(OR(C10="",D10=""),"",(D10-C10)/C10)</f>
        <v>2.5</v>
      </c>
      <c r="G10" s="3">
        <f>IF(D10="","",D10-C10)</f>
        <v>85</v>
      </c>
      <c r="H10" s="3">
        <f>IF(C10="","",ROUND(C10/(1-$N$1),2))</f>
        <v>85</v>
      </c>
      <c r="I10" s="3">
        <f>IF(D10="","",ROUND(D10*(1-$N$2),2))</f>
        <v>95.2</v>
      </c>
      <c r="J10" s="13">
        <f>IF(D10="","",(I10-C10)/I10)</f>
        <v>0.642857142857143</v>
      </c>
      <c r="K10" t="str">
        <f>IF(D10="","",IF(E10&lt;$N$1,"Below target","OK"))</f>
        <v>OK</v>
      </c>
      <c r="M10" t="inlineStr">
        <is>
          <t xml:space="preserve">Same as a markup of</t>
        </is>
      </c>
      <c r="N10" s="13">
        <f>N9/(1-N9)</f>
        <v>1.5</v>
      </c>
    </row>
    <row r="11">
      <c r="A11" t="inlineStr">
        <is>
          <t xml:space="preserve">WB-10</t>
        </is>
      </c>
      <c r="B11" t="inlineStr">
        <is>
          <t xml:space="preserve">Wool blanket</t>
        </is>
      </c>
      <c r="C11" s="3">
        <v>38</v>
      </c>
      <c r="D11" s="3">
        <v>79</v>
      </c>
      <c r="E11" s="13">
        <f>IF(D11="","",(D11-C11)/D11)</f>
        <v>0.518987341772152</v>
      </c>
      <c r="F11" s="13">
        <f>IF(OR(C11="",D11=""),"",(D11-C11)/C11)</f>
        <v>1.07894736842105</v>
      </c>
      <c r="G11" s="3">
        <f>IF(D11="","",D11-C11)</f>
        <v>41</v>
      </c>
      <c r="H11" s="3">
        <f>IF(C11="","",ROUND(C11/(1-$N$1),2))</f>
        <v>95</v>
      </c>
      <c r="I11" s="3">
        <f>IF(D11="","",ROUND(D11*(1-$N$2),2))</f>
        <v>63.2</v>
      </c>
      <c r="J11" s="13">
        <f>IF(D11="","",(I11-C11)/I11)</f>
        <v>0.39873417721519</v>
      </c>
      <c r="K11" t="str">
        <f>IF(D11="","",IF(E11&lt;$N$1,"Below target","OK"))</f>
        <v>Below target</v>
      </c>
    </row>
    <row r="12">
      <c r="A12" t="inlineStr">
        <is>
          <t xml:space="preserve">BT-11</t>
        </is>
      </c>
      <c r="B12" t="inlineStr">
        <is>
          <t xml:space="preserve">Steel water bottle</t>
        </is>
      </c>
      <c r="C12" s="3">
        <v>9.5</v>
      </c>
      <c r="D12" s="3">
        <v>22</v>
      </c>
      <c r="E12" s="13">
        <f>IF(D12="","",(D12-C12)/D12)</f>
        <v>0.568181818181818</v>
      </c>
      <c r="F12" s="13">
        <f>IF(OR(C12="",D12=""),"",(D12-C12)/C12)</f>
        <v>1.31578947368421</v>
      </c>
      <c r="G12" s="3">
        <f>IF(D12="","",D12-C12)</f>
        <v>12.5</v>
      </c>
      <c r="H12" s="3">
        <f>IF(C12="","",ROUND(C12/(1-$N$1),2))</f>
        <v>23.75</v>
      </c>
      <c r="I12" s="3">
        <f>IF(D12="","",ROUND(D12*(1-$N$2),2))</f>
        <v>17.6</v>
      </c>
      <c r="J12" s="13">
        <f>IF(D12="","",(I12-C12)/I12)</f>
        <v>0.460227272727273</v>
      </c>
      <c r="K12" t="str">
        <f>IF(D12="","",IF(E12&lt;$N$1,"Below target","OK"))</f>
        <v>Below target</v>
      </c>
      <c r="M12" s="2" t="inlineStr">
        <is>
          <t xml:space="preserve">Products below target</t>
        </is>
      </c>
      <c r="N12" s="9">
        <f>COUNTIF(K2:K16,"Below target")</f>
        <v>2</v>
      </c>
    </row>
    <row r="13">
      <c r="E13" s="13" t="str">
        <f>IF(D13="","",(D13-C13)/D13)</f>
        <v/>
      </c>
      <c r="F13" s="13" t="str">
        <f>IF(OR(C13="",D13=""),"",(D13-C13)/C13)</f>
        <v/>
      </c>
      <c r="G13" s="3" t="str">
        <f>IF(D13="","",D13-C13)</f>
        <v/>
      </c>
      <c r="H13" s="3" t="str">
        <f>IF(C13="","",ROUND(C13/(1-$N$1),2))</f>
        <v/>
      </c>
      <c r="I13" s="3" t="str">
        <f>IF(D13="","",ROUND(D13*(1-$N$2),2))</f>
        <v/>
      </c>
      <c r="J13" s="13" t="str">
        <f>IF(D13="","",(I13-C13)/I13)</f>
        <v/>
      </c>
      <c r="K13" t="str">
        <f>IF(D13="","",IF(E13&lt;$N$1,"Below target","OK"))</f>
        <v/>
      </c>
      <c r="M13" t="inlineStr">
        <is>
          <t xml:space="preserve">Lowest margin</t>
        </is>
      </c>
      <c r="N13" t="str">
        <f>IFERROR(INDEX(B2:B16,MATCH(MIN(E2:E16),E2:E16,0)),"")</f>
        <v>Wool blanket</v>
      </c>
    </row>
    <row r="14">
      <c r="E14" s="13" t="str">
        <f>IF(D14="","",(D14-C14)/D14)</f>
        <v/>
      </c>
      <c r="F14" s="13" t="str">
        <f>IF(OR(C14="",D14=""),"",(D14-C14)/C14)</f>
        <v/>
      </c>
      <c r="G14" s="3" t="str">
        <f>IF(D14="","",D14-C14)</f>
        <v/>
      </c>
      <c r="H14" s="3" t="str">
        <f>IF(C14="","",ROUND(C14/(1-$N$1),2))</f>
        <v/>
      </c>
      <c r="I14" s="3" t="str">
        <f>IF(D14="","",ROUND(D14*(1-$N$2),2))</f>
        <v/>
      </c>
      <c r="J14" s="13" t="str">
        <f>IF(D14="","",(I14-C14)/I14)</f>
        <v/>
      </c>
      <c r="K14" t="str">
        <f>IF(D14="","",IF(E14&lt;$N$1,"Below target","OK"))</f>
        <v/>
      </c>
    </row>
    <row r="15">
      <c r="E15" s="13" t="str">
        <f>IF(D15="","",(D15-C15)/D15)</f>
        <v/>
      </c>
      <c r="F15" s="13" t="str">
        <f>IF(OR(C15="",D15=""),"",(D15-C15)/C15)</f>
        <v/>
      </c>
      <c r="G15" s="3" t="str">
        <f>IF(D15="","",D15-C15)</f>
        <v/>
      </c>
      <c r="H15" s="3" t="str">
        <f>IF(C15="","",ROUND(C15/(1-$N$1),2))</f>
        <v/>
      </c>
      <c r="I15" s="3" t="str">
        <f>IF(D15="","",ROUND(D15*(1-$N$2),2))</f>
        <v/>
      </c>
      <c r="J15" s="13" t="str">
        <f>IF(D15="","",(I15-C15)/I15)</f>
        <v/>
      </c>
      <c r="K15" t="str">
        <f>IF(D15="","",IF(E15&lt;$N$1,"Below target","OK"))</f>
        <v/>
      </c>
    </row>
    <row r="16">
      <c r="E16" s="13" t="str">
        <f>IF(D16="","",(D16-C16)/D16)</f>
        <v/>
      </c>
      <c r="F16" s="13" t="str">
        <f>IF(OR(C16="",D16=""),"",(D16-C16)/C16)</f>
        <v/>
      </c>
      <c r="G16" s="3" t="str">
        <f>IF(D16="","",D16-C16)</f>
        <v/>
      </c>
      <c r="H16" s="3" t="str">
        <f>IF(C16="","",ROUND(C16/(1-$N$1),2))</f>
        <v/>
      </c>
      <c r="I16" s="3" t="str">
        <f>IF(D16="","",ROUND(D16*(1-$N$2),2))</f>
        <v/>
      </c>
      <c r="J16" s="13" t="str">
        <f>IF(D16="","",(I16-C16)/I16)</f>
        <v/>
      </c>
      <c r="K16" t="str">
        <f>IF(D16="","",IF(E16&lt;$N$1,"Below target","OK"))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margin and markup calculator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