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Gift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workbookViewId="0"/>
  </sheetViews>
  <sheetFormatPr defaultRowHeight="15"/>
  <cols>
    <col min="1" max="1" width="28.7" customWidth="1"/>
    <col min="2" max="2" width="16.7" customWidth="1"/>
    <col min="3" max="3" width="32.7" customWidth="1"/>
    <col min="4" max="4" width="11.7" customWidth="1"/>
    <col min="5" max="5" width="11.7" customWidth="1"/>
    <col min="6" max="6" width="11.7" customWidth="1"/>
    <col min="7" max="7" width="10.7" customWidth="1"/>
    <col min="8" max="8" width="15.7" customWidth="1"/>
    <col min="9" max="9" width="18.7" customWidth="1"/>
  </cols>
  <sheetData>
    <row r="1">
      <c r="A1" s="2" t="inlineStr">
        <is>
          <t xml:space="preserve">Holiday gift budget</t>
        </is>
      </c>
    </row>
    <row r="2">
      <c r="A2" t="inlineStr">
        <is>
          <t xml:space="preserve">Total holiday budget</t>
        </is>
      </c>
      <c r="B2" s="3">
        <v>1200</v>
      </c>
      <c r="D2" s="3" t="inlineStr">
        <is>
          <t xml:space="preserve">Planned</t>
        </is>
      </c>
      <c r="E2" s="3">
        <f>SUM(D6:D25)+SUM(D28:D31)</f>
        <v>1036</v>
      </c>
      <c r="G2" t="inlineStr">
        <is>
          <t xml:space="preserve">Spent</t>
        </is>
      </c>
      <c r="H2" s="3">
        <f>SUM(E6:E25)+SUM(E28:E31)</f>
        <v>753.03</v>
      </c>
    </row>
    <row r="3">
      <c r="A3" s="2" t="str">
        <f>IF(E2&gt;B2,"Your plan is "&amp;TEXT(E2-B2,"$#,##0")&amp;" over budget: trim a few gift budgets","Your plan fits the budget with "&amp;TEXT(B2-E2,"$#,##0")&amp;" to spare")</f>
        <v>Your plan fits the budget with $164 to spare</v>
      </c>
      <c r="D3" s="3" t="inlineStr">
        <is>
          <t xml:space="preserve">Left to spend</t>
        </is>
      </c>
      <c r="E3" s="3">
        <f>B2-H2</f>
        <v>446.97</v>
      </c>
      <c r="G3" t="inlineStr">
        <is>
          <t xml:space="preserve">Gifts still to buy</t>
        </is>
      </c>
      <c r="H3" s="9">
        <f>COUNTIF(G6:G25,"Idea")</f>
        <v>5</v>
      </c>
    </row>
    <row r="5">
      <c r="A5" s="2" t="inlineStr">
        <is>
          <t xml:space="preserve">Person</t>
        </is>
      </c>
      <c r="B5" s="2" t="inlineStr">
        <is>
          <t xml:space="preserve">Group</t>
        </is>
      </c>
      <c r="C5" s="2" t="inlineStr">
        <is>
          <t xml:space="preserve">Gift idea</t>
        </is>
      </c>
      <c r="D5" s="4" t="inlineStr">
        <is>
          <t xml:space="preserve">Budget</t>
        </is>
      </c>
      <c r="E5" s="4" t="inlineStr">
        <is>
          <t xml:space="preserve">Spent</t>
        </is>
      </c>
      <c r="F5" s="4" t="inlineStr">
        <is>
          <t xml:space="preserve">Left</t>
        </is>
      </c>
      <c r="G5" s="2" t="inlineStr">
        <is>
          <t xml:space="preserve">Status</t>
        </is>
      </c>
      <c r="H5" s="2" t="inlineStr">
        <is>
          <t xml:space="preserve">Check</t>
        </is>
      </c>
      <c r="I5" s="2" t="inlineStr">
        <is>
          <t xml:space="preserve">Store or link</t>
        </is>
      </c>
    </row>
    <row r="6">
      <c r="A6" t="inlineStr">
        <is>
          <t xml:space="preserve">Mom</t>
        </is>
      </c>
      <c r="B6" t="inlineStr">
        <is>
          <t xml:space="preserve">Family</t>
        </is>
      </c>
      <c r="C6" t="inlineStr">
        <is>
          <t xml:space="preserve">Cashmere scarf</t>
        </is>
      </c>
      <c r="D6" s="3">
        <v>80</v>
      </c>
      <c r="E6" s="3">
        <v>72</v>
      </c>
      <c r="F6" s="3">
        <f>IF(A6="","",D6-E6)</f>
        <v>8</v>
      </c>
      <c r="G6" t="inlineStr">
        <is>
          <t xml:space="preserve">Wrapped</t>
        </is>
      </c>
      <c r="H6" t="str">
        <f>IF(OR(A6="",E6=""),"",IF(E6&gt;D6,"Over by "&amp;TEXT(E6-D6,"$0.00"),"OK"))</f>
        <v>OK</v>
      </c>
      <c r="I6" t="inlineStr">
        <is>
          <t xml:space="preserve">Department store</t>
        </is>
      </c>
    </row>
    <row r="7">
      <c r="A7" t="inlineStr">
        <is>
          <t xml:space="preserve">Dad</t>
        </is>
      </c>
      <c r="B7" t="inlineStr">
        <is>
          <t xml:space="preserve">Family</t>
        </is>
      </c>
      <c r="C7" t="inlineStr">
        <is>
          <t xml:space="preserve">Smoker wood chips and thermometer</t>
        </is>
      </c>
      <c r="D7" s="3">
        <v>60</v>
      </c>
      <c r="E7" s="3">
        <v>68.5</v>
      </c>
      <c r="F7" s="3">
        <f>IF(A7="","",D7-E7)</f>
        <v>-8.5</v>
      </c>
      <c r="G7" t="inlineStr">
        <is>
          <t xml:space="preserve">Bought</t>
        </is>
      </c>
      <c r="H7" t="str">
        <f>IF(OR(A7="",E7=""),"",IF(E7&gt;D7,"Over by "&amp;TEXT(E7-D7,"$0.00"),"OK"))</f>
        <v>Over by $8.50</v>
      </c>
      <c r="I7" t="inlineStr">
        <is>
          <t xml:space="preserve">Hardware store</t>
        </is>
      </c>
    </row>
    <row r="8">
      <c r="A8" t="inlineStr">
        <is>
          <t xml:space="preserve">Kate (sister)</t>
        </is>
      </c>
      <c r="B8" t="inlineStr">
        <is>
          <t xml:space="preserve">Family</t>
        </is>
      </c>
      <c r="C8" t="inlineStr">
        <is>
          <t xml:space="preserve">Pottery class voucher</t>
        </is>
      </c>
      <c r="D8" s="3">
        <v>75</v>
      </c>
      <c r="F8" s="3">
        <f>IF(A8="","",D8-E8)</f>
        <v>75</v>
      </c>
      <c r="G8" t="inlineStr">
        <is>
          <t xml:space="preserve">Idea</t>
        </is>
      </c>
      <c r="H8" t="str">
        <f>IF(OR(A8="",E8=""),"",IF(E8&gt;D8,"Over by "&amp;TEXT(E8-D8,"$0.00"),"OK"))</f>
        <v/>
      </c>
      <c r="I8" t="inlineStr">
        <is>
          <t xml:space="preserve">Local studio</t>
        </is>
      </c>
    </row>
    <row r="9">
      <c r="A9" t="inlineStr">
        <is>
          <t xml:space="preserve">Sam (brother-in-law)</t>
        </is>
      </c>
      <c r="B9" t="inlineStr">
        <is>
          <t xml:space="preserve">Family</t>
        </is>
      </c>
      <c r="C9" t="inlineStr">
        <is>
          <t xml:space="preserve">Board game</t>
        </is>
      </c>
      <c r="D9" s="3">
        <v>40</v>
      </c>
      <c r="E9" s="3">
        <v>38</v>
      </c>
      <c r="F9" s="3">
        <f>IF(A9="","",D9-E9)</f>
        <v>2</v>
      </c>
      <c r="G9" t="inlineStr">
        <is>
          <t xml:space="preserve">Bought</t>
        </is>
      </c>
      <c r="H9" t="str">
        <f>IF(OR(A9="",E9=""),"",IF(E9&gt;D9,"Over by "&amp;TEXT(E9-D9,"$0.00"),"OK"))</f>
        <v>OK</v>
      </c>
      <c r="I9" t="inlineStr">
        <is>
          <t xml:space="preserve">Game shop</t>
        </is>
      </c>
    </row>
    <row r="10">
      <c r="A10" t="inlineStr">
        <is>
          <t xml:space="preserve">Grandma</t>
        </is>
      </c>
      <c r="B10" t="inlineStr">
        <is>
          <t xml:space="preserve">Family</t>
        </is>
      </c>
      <c r="C10" t="inlineStr">
        <is>
          <t xml:space="preserve">Photo calendar</t>
        </is>
      </c>
      <c r="D10" s="3">
        <v>35</v>
      </c>
      <c r="E10" s="3">
        <v>29.99</v>
      </c>
      <c r="F10" s="3">
        <f>IF(A10="","",D10-E10)</f>
        <v>5.01</v>
      </c>
      <c r="G10" t="inlineStr">
        <is>
          <t xml:space="preserve">Ordered</t>
        </is>
      </c>
      <c r="H10" t="str">
        <f>IF(OR(A10="",E10=""),"",IF(E10&gt;D10,"Over by "&amp;TEXT(E10-D10,"$0.00"),"OK"))</f>
        <v>OK</v>
      </c>
      <c r="I10" t="inlineStr">
        <is>
          <t xml:space="preserve">Photo site</t>
        </is>
      </c>
    </row>
    <row r="11">
      <c r="A11" t="inlineStr">
        <is>
          <t xml:space="preserve">Maya (8)</t>
        </is>
      </c>
      <c r="B11" t="inlineStr">
        <is>
          <t xml:space="preserve">Kids</t>
        </is>
      </c>
      <c r="C11" t="inlineStr">
        <is>
          <t xml:space="preserve">Building set</t>
        </is>
      </c>
      <c r="D11" s="3">
        <v>60</v>
      </c>
      <c r="E11" s="3">
        <v>59.99</v>
      </c>
      <c r="F11" s="3">
        <f>IF(A11="","",D11-E11)</f>
        <v>0.00999999999999801</v>
      </c>
      <c r="G11" t="inlineStr">
        <is>
          <t xml:space="preserve">Wrapped</t>
        </is>
      </c>
      <c r="H11" t="str">
        <f>IF(OR(A11="",E11=""),"",IF(E11&gt;D11,"Over by "&amp;TEXT(E11-D11,"$0.00"),"OK"))</f>
        <v>OK</v>
      </c>
      <c r="I11" t="inlineStr">
        <is>
          <t xml:space="preserve">Toy store</t>
        </is>
      </c>
    </row>
    <row r="12">
      <c r="A12" t="inlineStr">
        <is>
          <t xml:space="preserve">Leo (5)</t>
        </is>
      </c>
      <c r="B12" t="inlineStr">
        <is>
          <t xml:space="preserve">Kids</t>
        </is>
      </c>
      <c r="C12" t="inlineStr">
        <is>
          <t xml:space="preserve">Art supplies kit</t>
        </is>
      </c>
      <c r="D12" s="3">
        <v>35</v>
      </c>
      <c r="F12" s="3">
        <f>IF(A12="","",D12-E12)</f>
        <v>35</v>
      </c>
      <c r="G12" t="inlineStr">
        <is>
          <t xml:space="preserve">Idea</t>
        </is>
      </c>
      <c r="H12" t="str">
        <f>IF(OR(A12="",E12=""),"",IF(E12&gt;D12,"Over by "&amp;TEXT(E12-D12,"$0.00"),"OK"))</f>
        <v/>
      </c>
    </row>
    <row r="13">
      <c r="A13" t="inlineStr">
        <is>
          <t xml:space="preserve">Ava (niece)</t>
        </is>
      </c>
      <c r="B13" t="inlineStr">
        <is>
          <t xml:space="preserve">Kids</t>
        </is>
      </c>
      <c r="C13" t="inlineStr">
        <is>
          <t xml:space="preserve">Book bundle</t>
        </is>
      </c>
      <c r="D13" s="3">
        <v>30</v>
      </c>
      <c r="E13" s="3">
        <v>32.4</v>
      </c>
      <c r="F13" s="3">
        <f>IF(A13="","",D13-E13)</f>
        <v>-2.4</v>
      </c>
      <c r="G13" t="inlineStr">
        <is>
          <t xml:space="preserve">Ordered</t>
        </is>
      </c>
      <c r="H13" t="str">
        <f>IF(OR(A13="",E13=""),"",IF(E13&gt;D13,"Over by "&amp;TEXT(E13-D13,"$0.00"),"OK"))</f>
        <v>Over by $2.40</v>
      </c>
      <c r="I13" t="inlineStr">
        <is>
          <t xml:space="preserve">Bookshop</t>
        </is>
      </c>
    </row>
    <row r="14">
      <c r="A14" t="inlineStr">
        <is>
          <t xml:space="preserve">Ben (nephew)</t>
        </is>
      </c>
      <c r="B14" t="inlineStr">
        <is>
          <t xml:space="preserve">Kids</t>
        </is>
      </c>
      <c r="C14" t="inlineStr">
        <is>
          <t xml:space="preserve">Remote control car</t>
        </is>
      </c>
      <c r="D14" s="3">
        <v>40</v>
      </c>
      <c r="F14" s="3">
        <f>IF(A14="","",D14-E14)</f>
        <v>40</v>
      </c>
      <c r="G14" t="inlineStr">
        <is>
          <t xml:space="preserve">Idea</t>
        </is>
      </c>
      <c r="H14" t="str">
        <f>IF(OR(A14="",E14=""),"",IF(E14&gt;D14,"Over by "&amp;TEXT(E14-D14,"$0.00"),"OK"))</f>
        <v/>
      </c>
    </row>
    <row r="15">
      <c r="A15" t="inlineStr">
        <is>
          <t xml:space="preserve">Partner</t>
        </is>
      </c>
      <c r="B15" t="inlineStr">
        <is>
          <t xml:space="preserve">Partner</t>
        </is>
      </c>
      <c r="C15" t="inlineStr">
        <is>
          <t xml:space="preserve">Weekend away (deposit)</t>
        </is>
      </c>
      <c r="D15" s="3">
        <v>250</v>
      </c>
      <c r="E15" s="3">
        <v>275</v>
      </c>
      <c r="F15" s="3">
        <f>IF(A15="","",D15-E15)</f>
        <v>-25</v>
      </c>
      <c r="G15" t="inlineStr">
        <is>
          <t xml:space="preserve">Bought</t>
        </is>
      </c>
      <c r="H15" t="str">
        <f>IF(OR(A15="",E15=""),"",IF(E15&gt;D15,"Over by "&amp;TEXT(E15-D15,"$0.00"),"OK"))</f>
        <v>Over by $25.00</v>
      </c>
      <c r="I15" t="inlineStr">
        <is>
          <t xml:space="preserve">Inn booking</t>
        </is>
      </c>
    </row>
    <row r="16">
      <c r="A16" t="inlineStr">
        <is>
          <t xml:space="preserve">Jess (best friend)</t>
        </is>
      </c>
      <c r="B16" t="inlineStr">
        <is>
          <t xml:space="preserve">Friends</t>
        </is>
      </c>
      <c r="C16" t="inlineStr">
        <is>
          <t xml:space="preserve">Candle and cookbook</t>
        </is>
      </c>
      <c r="D16" s="3">
        <v>45</v>
      </c>
      <c r="E16" s="3">
        <v>41</v>
      </c>
      <c r="F16" s="3">
        <f>IF(A16="","",D16-E16)</f>
        <v>4</v>
      </c>
      <c r="G16" t="inlineStr">
        <is>
          <t xml:space="preserve">Wrapped</t>
        </is>
      </c>
      <c r="H16" t="str">
        <f>IF(OR(A16="",E16=""),"",IF(E16&gt;D16,"Over by "&amp;TEXT(E16-D16,"$0.00"),"OK"))</f>
        <v>OK</v>
      </c>
    </row>
    <row r="17">
      <c r="A17" t="inlineStr">
        <is>
          <t xml:space="preserve">Book club (6)</t>
        </is>
      </c>
      <c r="B17" t="inlineStr">
        <is>
          <t xml:space="preserve">Friends</t>
        </is>
      </c>
      <c r="C17" t="inlineStr">
        <is>
          <t xml:space="preserve">Leather bookmarks</t>
        </is>
      </c>
      <c r="D17" s="3">
        <v>36</v>
      </c>
      <c r="E17" s="3">
        <v>30</v>
      </c>
      <c r="F17" s="3">
        <f>IF(A17="","",D17-E17)</f>
        <v>6</v>
      </c>
      <c r="G17" t="inlineStr">
        <is>
          <t xml:space="preserve">Bought</t>
        </is>
      </c>
      <c r="H17" t="str">
        <f>IF(OR(A17="",E17=""),"",IF(E17&gt;D17,"Over by "&amp;TEXT(E17-D17,"$0.00"),"OK"))</f>
        <v>OK</v>
      </c>
      <c r="I17" t="inlineStr">
        <is>
          <t xml:space="preserve">Craft fair</t>
        </is>
      </c>
    </row>
    <row r="18">
      <c r="A18" t="inlineStr">
        <is>
          <t xml:space="preserve">Neighbors (3 families)</t>
        </is>
      </c>
      <c r="B18" t="inlineStr">
        <is>
          <t xml:space="preserve">Friends</t>
        </is>
      </c>
      <c r="C18" t="inlineStr">
        <is>
          <t xml:space="preserve">Cookie tins</t>
        </is>
      </c>
      <c r="D18" s="3">
        <v>30</v>
      </c>
      <c r="F18" s="3">
        <f>IF(A18="","",D18-E18)</f>
        <v>30</v>
      </c>
      <c r="G18" t="inlineStr">
        <is>
          <t xml:space="preserve">Idea</t>
        </is>
      </c>
      <c r="H18" t="str">
        <f>IF(OR(A18="",E18=""),"",IF(E18&gt;D18,"Over by "&amp;TEXT(E18-D18,"$0.00"),"OK"))</f>
        <v/>
      </c>
      <c r="I18" t="inlineStr">
        <is>
          <t xml:space="preserve">Bake at home</t>
        </is>
      </c>
    </row>
    <row r="19">
      <c r="A19" t="inlineStr">
        <is>
          <t xml:space="preserve">Ms. Lopez (teacher)</t>
        </is>
      </c>
      <c r="B19" t="inlineStr">
        <is>
          <t xml:space="preserve">Work and school</t>
        </is>
      </c>
      <c r="C19" t="inlineStr">
        <is>
          <t xml:space="preserve">Gift card</t>
        </is>
      </c>
      <c r="D19" s="3">
        <v>25</v>
      </c>
      <c r="E19" s="3">
        <v>25</v>
      </c>
      <c r="F19" s="3">
        <f>IF(A19="","",D19-E19)</f>
        <v>0</v>
      </c>
      <c r="G19" t="inlineStr">
        <is>
          <t xml:space="preserve">Bought</t>
        </is>
      </c>
      <c r="H19" t="str">
        <f>IF(OR(A19="",E19=""),"",IF(E19&gt;D19,"Over by "&amp;TEXT(E19-D19,"$0.00"),"OK"))</f>
        <v>OK</v>
      </c>
    </row>
    <row r="20">
      <c r="A20" t="inlineStr">
        <is>
          <t xml:space="preserve">Mail carrier</t>
        </is>
      </c>
      <c r="B20" t="inlineStr">
        <is>
          <t xml:space="preserve">Work and school</t>
        </is>
      </c>
      <c r="C20" t="inlineStr">
        <is>
          <t xml:space="preserve">Gift card</t>
        </is>
      </c>
      <c r="D20" s="3">
        <v>20</v>
      </c>
      <c r="F20" s="3">
        <f>IF(A20="","",D20-E20)</f>
        <v>20</v>
      </c>
      <c r="G20" t="inlineStr">
        <is>
          <t xml:space="preserve">Idea</t>
        </is>
      </c>
      <c r="H20" t="str">
        <f>IF(OR(A20="",E20=""),"",IF(E20&gt;D20,"Over by "&amp;TEXT(E20-D20,"$0.00"),"OK"))</f>
        <v/>
      </c>
    </row>
    <row r="21">
      <c r="A21" t="inlineStr">
        <is>
          <t xml:space="preserve">Office gift swap</t>
        </is>
      </c>
      <c r="B21" t="inlineStr">
        <is>
          <t xml:space="preserve">Work and school</t>
        </is>
      </c>
      <c r="C21" t="inlineStr">
        <is>
          <t xml:space="preserve">Gift up to $30</t>
        </is>
      </c>
      <c r="D21" s="3">
        <v>30</v>
      </c>
      <c r="E21" s="3">
        <v>27.5</v>
      </c>
      <c r="F21" s="3">
        <f>IF(A21="","",D21-E21)</f>
        <v>2.5</v>
      </c>
      <c r="G21" t="inlineStr">
        <is>
          <t xml:space="preserve">Ordered</t>
        </is>
      </c>
      <c r="H21" t="str">
        <f>IF(OR(A21="",E21=""),"",IF(E21&gt;D21,"Over by "&amp;TEXT(E21-D21,"$0.00"),"OK"))</f>
        <v>OK</v>
      </c>
    </row>
    <row r="22">
      <c r="F22" s="3" t="str">
        <f>IF(A22="","",D22-E22)</f>
        <v/>
      </c>
      <c r="H22" t="str">
        <f>IF(OR(A22="",E22=""),"",IF(E22&gt;D22,"Over by "&amp;TEXT(E22-D22,"$0.00"),"OK"))</f>
        <v/>
      </c>
    </row>
    <row r="23">
      <c r="F23" s="3" t="str">
        <f>IF(A23="","",D23-E23)</f>
        <v/>
      </c>
      <c r="H23" t="str">
        <f>IF(OR(A23="",E23=""),"",IF(E23&gt;D23,"Over by "&amp;TEXT(E23-D23,"$0.00"),"OK"))</f>
        <v/>
      </c>
    </row>
    <row r="24">
      <c r="F24" s="3" t="str">
        <f>IF(A24="","",D24-E24)</f>
        <v/>
      </c>
      <c r="H24" t="str">
        <f>IF(OR(A24="",E24=""),"",IF(E24&gt;D24,"Over by "&amp;TEXT(E24-D24,"$0.00"),"OK"))</f>
        <v/>
      </c>
    </row>
    <row r="25">
      <c r="F25" s="3" t="str">
        <f>IF(A25="","",D25-E25)</f>
        <v/>
      </c>
      <c r="H25" t="str">
        <f>IF(OR(A25="",E25=""),"",IF(E25&gt;D25,"Over by "&amp;TEXT(E25-D25,"$0.00"),"OK"))</f>
        <v/>
      </c>
    </row>
    <row r="27">
      <c r="A27" s="2" t="inlineStr">
        <is>
          <t xml:space="preserve">Other costs</t>
        </is>
      </c>
      <c r="D27" s="4" t="inlineStr">
        <is>
          <t xml:space="preserve">Budget</t>
        </is>
      </c>
      <c r="E27" s="4" t="inlineStr">
        <is>
          <t xml:space="preserve">Spent</t>
        </is>
      </c>
      <c r="F27" s="4" t="inlineStr">
        <is>
          <t xml:space="preserve">Left</t>
        </is>
      </c>
    </row>
    <row r="28">
      <c r="A28" t="inlineStr">
        <is>
          <t xml:space="preserve">Wrapping paper, tape and tags</t>
        </is>
      </c>
      <c r="D28" s="3">
        <v>25</v>
      </c>
      <c r="E28" s="3">
        <v>18.75</v>
      </c>
      <c r="F28" s="3">
        <f>D28-E28</f>
        <v>6.25</v>
      </c>
    </row>
    <row r="29">
      <c r="A29" t="inlineStr">
        <is>
          <t xml:space="preserve">Cards and postage</t>
        </is>
      </c>
      <c r="D29" s="3">
        <v>30</v>
      </c>
      <c r="E29" s="3">
        <v>12</v>
      </c>
      <c r="F29" s="3">
        <f>D29-E29</f>
        <v>18</v>
      </c>
    </row>
    <row r="30">
      <c r="A30" t="inlineStr">
        <is>
          <t xml:space="preserve">Shipping to out-of-town family</t>
        </is>
      </c>
      <c r="D30" s="3">
        <v>40</v>
      </c>
      <c r="E30" s="3">
        <v>22.9</v>
      </c>
      <c r="F30" s="3">
        <f>D30-E30</f>
        <v>17.1</v>
      </c>
    </row>
    <row r="31">
      <c r="A31" t="inlineStr">
        <is>
          <t xml:space="preserve">Stocking stuffers</t>
        </is>
      </c>
      <c r="D31" s="3">
        <v>50</v>
      </c>
      <c r="F31" s="3">
        <f>D31-E31</f>
        <v>50</v>
      </c>
    </row>
    <row r="33">
      <c r="A33" s="2" t="inlineStr">
        <is>
          <t xml:space="preserve">Spending by group</t>
        </is>
      </c>
      <c r="D33" s="4" t="inlineStr">
        <is>
          <t xml:space="preserve">Budget</t>
        </is>
      </c>
      <c r="E33" s="4" t="inlineStr">
        <is>
          <t xml:space="preserve">Spent</t>
        </is>
      </c>
      <c r="F33" s="4" t="inlineStr">
        <is>
          <t xml:space="preserve">Left</t>
        </is>
      </c>
    </row>
    <row r="34">
      <c r="A34" t="inlineStr">
        <is>
          <t xml:space="preserve">Family</t>
        </is>
      </c>
      <c r="D34" s="3">
        <f>SUMIF($B$6:$B$25,A34,$D$6:$D$25)</f>
        <v>290</v>
      </c>
      <c r="E34" s="3">
        <f>SUMIF($B$6:$B$25,A34,$E$6:$E$25)</f>
        <v>208.49</v>
      </c>
      <c r="F34" s="3">
        <f>D34-E34</f>
        <v>81.51</v>
      </c>
    </row>
    <row r="35">
      <c r="A35" t="inlineStr">
        <is>
          <t xml:space="preserve">Kids</t>
        </is>
      </c>
      <c r="D35" s="3">
        <f>SUMIF($B$6:$B$25,A35,$D$6:$D$25)</f>
        <v>165</v>
      </c>
      <c r="E35" s="3">
        <f>SUMIF($B$6:$B$25,A35,$E$6:$E$25)</f>
        <v>92.39</v>
      </c>
      <c r="F35" s="3">
        <f>D35-E35</f>
        <v>72.61</v>
      </c>
    </row>
    <row r="36">
      <c r="A36" t="inlineStr">
        <is>
          <t xml:space="preserve">Partner</t>
        </is>
      </c>
      <c r="D36" s="3">
        <f>SUMIF($B$6:$B$25,A36,$D$6:$D$25)</f>
        <v>250</v>
      </c>
      <c r="E36" s="3">
        <f>SUMIF($B$6:$B$25,A36,$E$6:$E$25)</f>
        <v>275</v>
      </c>
      <c r="F36" s="3">
        <f>D36-E36</f>
        <v>-25</v>
      </c>
    </row>
    <row r="37">
      <c r="A37" t="inlineStr">
        <is>
          <t xml:space="preserve">Friends</t>
        </is>
      </c>
      <c r="D37" s="3">
        <f>SUMIF($B$6:$B$25,A37,$D$6:$D$25)</f>
        <v>111</v>
      </c>
      <c r="E37" s="3">
        <f>SUMIF($B$6:$B$25,A37,$E$6:$E$25)</f>
        <v>71</v>
      </c>
      <c r="F37" s="3">
        <f>D37-E37</f>
        <v>40</v>
      </c>
    </row>
    <row r="38">
      <c r="A38" t="inlineStr">
        <is>
          <t xml:space="preserve">Work and school</t>
        </is>
      </c>
      <c r="D38" s="3">
        <f>SUMIF($B$6:$B$25,A38,$D$6:$D$25)</f>
        <v>75</v>
      </c>
      <c r="E38" s="3">
        <f>SUMIF($B$6:$B$25,A38,$E$6:$E$25)</f>
        <v>52.5</v>
      </c>
      <c r="F38" s="3">
        <f>D38-E38</f>
        <v>22.5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holiday gift budget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