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Guest lis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.7" customWidth="1"/>
    <col min="2" max="2" width="10.7" customWidth="1"/>
    <col min="3" max="3" width="9.7" customWidth="1"/>
    <col min="4" max="4" width="8.7" customWidth="1"/>
    <col min="5" max="5" width="14.7" customWidth="1"/>
    <col min="6" max="6" width="12.7" customWidth="1"/>
    <col min="7" max="7" width="10.7" customWidth="1"/>
    <col min="8" max="8" width="7.7" customWidth="1"/>
    <col min="9" max="9" width="18.7" customWidth="1"/>
    <col min="10" max="10" width="3.7" customWidth="1"/>
    <col min="11" max="11" width="22.7" customWidth="1"/>
    <col min="12" max="12" width="9.7" customWidth="1"/>
    <col min="13" max="13" width="8.7" customWidth="1"/>
    <col min="14" max="14" width="11.7" customWidth="1"/>
  </cols>
  <sheetData>
    <row r="1">
      <c r="A1" s="2" t="inlineStr">
        <is>
          <t xml:space="preserve">Party</t>
        </is>
      </c>
      <c r="B1" s="2" t="inlineStr">
        <is>
          <t xml:space="preserve">Group</t>
        </is>
      </c>
      <c r="C1" s="2" t="inlineStr">
        <is>
          <t xml:space="preserve">Invited</t>
        </is>
      </c>
      <c r="D1" s="2" t="inlineStr">
        <is>
          <t xml:space="preserve">RSVP</t>
        </is>
      </c>
      <c r="E1" s="2" t="inlineStr">
        <is>
          <t xml:space="preserve">Adults coming</t>
        </is>
      </c>
      <c r="F1" s="2" t="inlineStr">
        <is>
          <t xml:space="preserve">Kids coming</t>
        </is>
      </c>
      <c r="G1" s="2" t="inlineStr">
        <is>
          <t xml:space="preserve">Veg meals</t>
        </is>
      </c>
      <c r="H1" s="2" t="inlineStr">
        <is>
          <t xml:space="preserve">Table</t>
        </is>
      </c>
      <c r="I1" s="2" t="inlineStr">
        <is>
          <t xml:space="preserve">Check</t>
        </is>
      </c>
      <c r="K1" s="2" t="inlineStr">
        <is>
          <t xml:space="preserve">Summary</t>
        </is>
      </c>
    </row>
    <row r="2">
      <c r="A2" t="inlineStr">
        <is>
          <t xml:space="preserve">Maya + Josh</t>
        </is>
      </c>
      <c r="B2" t="inlineStr">
        <is>
          <t xml:space="preserve">Friends</t>
        </is>
      </c>
      <c r="C2">
        <v>2</v>
      </c>
      <c r="D2" t="inlineStr">
        <is>
          <t xml:space="preserve">Yes</t>
        </is>
      </c>
      <c r="E2">
        <v>2</v>
      </c>
      <c r="F2">
        <v>0</v>
      </c>
      <c r="G2">
        <v>0</v>
      </c>
      <c r="H2">
        <v>1</v>
      </c>
      <c r="I2" t="str">
        <f>IF(D2&lt;&gt;"Yes","",IF(E2+F2&gt;C2,"More than invited",IF(H2="","Needs a table","")))</f>
        <v/>
      </c>
      <c r="K2" t="inlineStr">
        <is>
          <t xml:space="preserve">Parties invited</t>
        </is>
      </c>
      <c r="L2">
        <f>COUNTA(A2:A21)</f>
        <v>12</v>
      </c>
    </row>
    <row r="3">
      <c r="A3" t="inlineStr">
        <is>
          <t xml:space="preserve">Rosa's family</t>
        </is>
      </c>
      <c r="B3" t="inlineStr">
        <is>
          <t xml:space="preserve">Family</t>
        </is>
      </c>
      <c r="C3">
        <v>6</v>
      </c>
      <c r="D3" t="inlineStr">
        <is>
          <t xml:space="preserve">Yes</t>
        </is>
      </c>
      <c r="E3">
        <v>4</v>
      </c>
      <c r="F3">
        <v>2</v>
      </c>
      <c r="G3">
        <v>1</v>
      </c>
      <c r="H3">
        <v>2</v>
      </c>
      <c r="I3" t="str">
        <f>IF(D3&lt;&gt;"Yes","",IF(E3+F3&gt;C3,"More than invited",IF(H3="","Needs a table","")))</f>
        <v/>
      </c>
      <c r="K3" t="inlineStr">
        <is>
          <t xml:space="preserve">Guests invited</t>
        </is>
      </c>
      <c r="L3">
        <f>SUM(C2:C21)</f>
        <v>59</v>
      </c>
    </row>
    <row r="4">
      <c r="A4" t="inlineStr">
        <is>
          <t xml:space="preserve">College friends</t>
        </is>
      </c>
      <c r="B4" t="inlineStr">
        <is>
          <t xml:space="preserve">Friends</t>
        </is>
      </c>
      <c r="C4">
        <v>8</v>
      </c>
      <c r="D4" t="inlineStr">
        <is>
          <t xml:space="preserve">Yes</t>
        </is>
      </c>
      <c r="E4">
        <v>7</v>
      </c>
      <c r="F4">
        <v>0</v>
      </c>
      <c r="G4">
        <v>2</v>
      </c>
      <c r="H4">
        <v>3</v>
      </c>
      <c r="I4" t="str">
        <f>IF(D4&lt;&gt;"Yes","",IF(E4+F4&gt;C4,"More than invited",IF(H4="","Needs a table","")))</f>
        <v/>
      </c>
      <c r="K4" t="inlineStr">
        <is>
          <t xml:space="preserve">Parties replied</t>
        </is>
      </c>
      <c r="L4">
        <f>COUNTA(D2:D21)</f>
        <v>10</v>
      </c>
    </row>
    <row r="5">
      <c r="A5" t="inlineStr">
        <is>
          <t xml:space="preserve">Work team</t>
        </is>
      </c>
      <c r="B5" t="inlineStr">
        <is>
          <t xml:space="preserve">Work</t>
        </is>
      </c>
      <c r="C5">
        <v>6</v>
      </c>
      <c r="D5" t="inlineStr">
        <is>
          <t xml:space="preserve">No</t>
        </is>
      </c>
      <c r="E5">
        <v>0</v>
      </c>
      <c r="F5">
        <v>0</v>
      </c>
      <c r="G5">
        <v>0</v>
      </c>
      <c r="I5" t="str">
        <f>IF(D5&lt;&gt;"Yes","",IF(E5+F5&gt;C5,"More than invited",IF(H5="","Needs a table","")))</f>
        <v/>
      </c>
      <c r="K5" t="inlineStr">
        <is>
          <t xml:space="preserve">Response rate</t>
        </is>
      </c>
      <c r="L5" s="13">
        <f>IF(L2=0,0,ROUND(L4/L2,3))</f>
        <v>0.833</v>
      </c>
    </row>
    <row r="6">
      <c r="A6" t="inlineStr">
        <is>
          <t xml:space="preserve">Grandparents</t>
        </is>
      </c>
      <c r="B6" t="inlineStr">
        <is>
          <t xml:space="preserve">Family</t>
        </is>
      </c>
      <c r="C6">
        <v>2</v>
      </c>
      <c r="D6" t="inlineStr">
        <is>
          <t xml:space="preserve">Yes</t>
        </is>
      </c>
      <c r="E6">
        <v>2</v>
      </c>
      <c r="F6">
        <v>0</v>
      </c>
      <c r="G6">
        <v>0</v>
      </c>
      <c r="H6">
        <v>1</v>
      </c>
      <c r="I6" t="str">
        <f>IF(D6&lt;&gt;"Yes","",IF(E6+F6&gt;C6,"More than invited",IF(H6="","Needs a table","")))</f>
        <v/>
      </c>
      <c r="K6" t="inlineStr">
        <is>
          <t xml:space="preserve">Adults coming</t>
        </is>
      </c>
      <c r="L6">
        <f>SUM(E2:E21)</f>
        <v>32</v>
      </c>
    </row>
    <row r="7">
      <c r="A7" t="inlineStr">
        <is>
          <t xml:space="preserve">Neighbors</t>
        </is>
      </c>
      <c r="B7" t="inlineStr">
        <is>
          <t xml:space="preserve">Friends</t>
        </is>
      </c>
      <c r="C7">
        <v>4</v>
      </c>
      <c r="I7" t="str">
        <f>IF(D7&lt;&gt;"Yes","",IF(E7+F7&gt;C7,"More than invited",IF(H7="","Needs a table","")))</f>
        <v/>
      </c>
      <c r="K7" t="inlineStr">
        <is>
          <t xml:space="preserve">Kids coming</t>
        </is>
      </c>
      <c r="L7">
        <f>SUM(F2:F21)</f>
        <v>5</v>
      </c>
    </row>
    <row r="8">
      <c r="A8" t="inlineStr">
        <is>
          <t xml:space="preserve">Book club</t>
        </is>
      </c>
      <c r="B8" t="inlineStr">
        <is>
          <t xml:space="preserve">Friends</t>
        </is>
      </c>
      <c r="C8">
        <v>5</v>
      </c>
      <c r="D8" t="inlineStr">
        <is>
          <t xml:space="preserve">Yes</t>
        </is>
      </c>
      <c r="E8">
        <v>3</v>
      </c>
      <c r="F8">
        <v>0</v>
      </c>
      <c r="G8">
        <v>2</v>
      </c>
      <c r="H8">
        <v>3</v>
      </c>
      <c r="I8" t="str">
        <f>IF(D8&lt;&gt;"Yes","",IF(E8+F8&gt;C8,"More than invited",IF(H8="","Needs a table","")))</f>
        <v/>
      </c>
      <c r="K8" s="2" t="inlineStr">
        <is>
          <t xml:space="preserve">Total coming</t>
        </is>
      </c>
      <c r="L8" s="2">
        <f>L6+L7</f>
        <v>37</v>
      </c>
    </row>
    <row r="9">
      <c r="A9" t="inlineStr">
        <is>
          <t xml:space="preserve">Leo's family</t>
        </is>
      </c>
      <c r="B9" t="inlineStr">
        <is>
          <t xml:space="preserve">Family</t>
        </is>
      </c>
      <c r="C9">
        <v>7</v>
      </c>
      <c r="D9" t="inlineStr">
        <is>
          <t xml:space="preserve">Yes</t>
        </is>
      </c>
      <c r="E9">
        <v>4</v>
      </c>
      <c r="F9">
        <v>3</v>
      </c>
      <c r="G9">
        <v>0</v>
      </c>
      <c r="H9">
        <v>2</v>
      </c>
      <c r="I9" t="str">
        <f>IF(D9&lt;&gt;"Yes","",IF(E9+F9&gt;C9,"More than invited",IF(H9="","Needs a table","")))</f>
        <v/>
      </c>
      <c r="K9" t="inlineStr">
        <is>
          <t xml:space="preserve">Guests declined</t>
        </is>
      </c>
      <c r="L9">
        <f>SUMIF(D2:D21,"No",C2:C21)</f>
        <v>6</v>
      </c>
    </row>
    <row r="10">
      <c r="A10" t="inlineStr">
        <is>
          <t xml:space="preserve">Cousins</t>
        </is>
      </c>
      <c r="B10" t="inlineStr">
        <is>
          <t xml:space="preserve">Family</t>
        </is>
      </c>
      <c r="C10">
        <v>9</v>
      </c>
      <c r="I10" t="str">
        <f>IF(D10&lt;&gt;"Yes","",IF(E10+F10&gt;C10,"More than invited",IF(H10="","Needs a table","")))</f>
        <v/>
      </c>
      <c r="K10" t="inlineStr">
        <is>
          <t xml:space="preserve">Guests not replied</t>
        </is>
      </c>
      <c r="L10">
        <f>SUMIFS(C2:C21,D2:D21,"",A2:A21,"&lt;&gt;")</f>
        <v>13</v>
      </c>
    </row>
    <row r="11">
      <c r="A11" t="inlineStr">
        <is>
          <t xml:space="preserve">Soccer team</t>
        </is>
      </c>
      <c r="B11" t="inlineStr">
        <is>
          <t xml:space="preserve">Friends</t>
        </is>
      </c>
      <c r="C11">
        <v>6</v>
      </c>
      <c r="D11" t="inlineStr">
        <is>
          <t xml:space="preserve">Yes</t>
        </is>
      </c>
      <c r="E11">
        <v>5</v>
      </c>
      <c r="F11">
        <v>0</v>
      </c>
      <c r="G11">
        <v>1</v>
      </c>
      <c r="H11">
        <v>4</v>
      </c>
      <c r="I11" t="str">
        <f>IF(D11&lt;&gt;"Yes","",IF(E11+F11&gt;C11,"More than invited",IF(H11="","Needs a table","")))</f>
        <v/>
      </c>
      <c r="K11" s="2" t="inlineStr">
        <is>
          <t xml:space="preserve">Worst-case headcount</t>
        </is>
      </c>
      <c r="L11" s="2">
        <f>L8+L10</f>
        <v>50</v>
      </c>
    </row>
    <row r="12">
      <c r="A12" t="inlineStr">
        <is>
          <t xml:space="preserve">Aunt Dee + guest</t>
        </is>
      </c>
      <c r="B12" t="inlineStr">
        <is>
          <t xml:space="preserve">Family</t>
        </is>
      </c>
      <c r="C12">
        <v>2</v>
      </c>
      <c r="D12" t="inlineStr">
        <is>
          <t xml:space="preserve">Yes</t>
        </is>
      </c>
      <c r="E12">
        <v>3</v>
      </c>
      <c r="F12">
        <v>0</v>
      </c>
      <c r="G12">
        <v>0</v>
      </c>
      <c r="H12">
        <v>4</v>
      </c>
      <c r="I12" t="str">
        <f>IF(D12&lt;&gt;"Yes","",IF(E12+F12&gt;C12,"More than invited",IF(H12="","Needs a table","")))</f>
        <v>More than invited</v>
      </c>
      <c r="K12" t="inlineStr">
        <is>
          <t xml:space="preserve">Vegetarian meals</t>
        </is>
      </c>
      <c r="L12">
        <f>SUM(G2:G21)</f>
        <v>7</v>
      </c>
    </row>
    <row r="13">
      <c r="A13" t="inlineStr">
        <is>
          <t xml:space="preserve">Sam + guest</t>
        </is>
      </c>
      <c r="B13" t="inlineStr">
        <is>
          <t xml:space="preserve">Friends</t>
        </is>
      </c>
      <c r="C13">
        <v>2</v>
      </c>
      <c r="D13" t="inlineStr">
        <is>
          <t xml:space="preserve">Yes</t>
        </is>
      </c>
      <c r="E13">
        <v>2</v>
      </c>
      <c r="F13">
        <v>0</v>
      </c>
      <c r="G13">
        <v>1</v>
      </c>
      <c r="I13" t="str">
        <f>IF(D13&lt;&gt;"Yes","",IF(E13+F13&gt;C13,"More than invited",IF(H13="","Needs a table","")))</f>
        <v>Needs a table</v>
      </c>
      <c r="K13" t="inlineStr">
        <is>
          <t xml:space="preserve">Standard adult meals</t>
        </is>
      </c>
      <c r="L13">
        <f>L6-L12</f>
        <v>25</v>
      </c>
    </row>
    <row r="14">
      <c r="I14" t="str">
        <f>IF(D14&lt;&gt;"Yes","",IF(E14+F14&gt;C14,"More than invited",IF(H14="","Needs a table","")))</f>
        <v/>
      </c>
      <c r="K14" t="inlineStr">
        <is>
          <t xml:space="preserve">Kids meals</t>
        </is>
      </c>
      <c r="L14">
        <f>L7</f>
        <v>5</v>
      </c>
    </row>
    <row r="15">
      <c r="I15" t="str">
        <f>IF(D15&lt;&gt;"Yes","",IF(E15+F15&gt;C15,"More than invited",IF(H15="","Needs a table","")))</f>
        <v/>
      </c>
    </row>
    <row r="16">
      <c r="I16" s="2" t="str">
        <f>IF(D16&lt;&gt;"Yes","",IF(E16+F16&gt;C16,"More than invited",IF(H16="","Needs a table","")))</f>
        <v/>
      </c>
      <c r="K16" s="2" t="inlineStr">
        <is>
          <t xml:space="preserve">Table</t>
        </is>
      </c>
      <c r="L16" s="2" t="inlineStr">
        <is>
          <t xml:space="preserve">Seats</t>
        </is>
      </c>
      <c r="M16" s="2" t="inlineStr">
        <is>
          <t xml:space="preserve">Seated</t>
        </is>
      </c>
      <c r="N16" s="2" t="inlineStr">
        <is>
          <t xml:space="preserve">Seats left</t>
        </is>
      </c>
    </row>
    <row r="17">
      <c r="I17" t="str">
        <f>IF(D17&lt;&gt;"Yes","",IF(E17+F17&gt;C17,"More than invited",IF(H17="","Needs a table","")))</f>
        <v/>
      </c>
      <c r="K17">
        <v>1</v>
      </c>
      <c r="L17">
        <v>10</v>
      </c>
      <c r="M17">
        <f>SUMIF($H$2:$H$21,K17,$E$2:$E$21)+SUMIF($H$2:$H$21,K17,$F$2:$F$21)</f>
        <v>4</v>
      </c>
      <c r="N17">
        <f>L17-M17</f>
        <v>6</v>
      </c>
    </row>
    <row r="18">
      <c r="I18" t="str">
        <f>IF(D18&lt;&gt;"Yes","",IF(E18+F18&gt;C18,"More than invited",IF(H18="","Needs a table","")))</f>
        <v/>
      </c>
      <c r="K18">
        <v>2</v>
      </c>
      <c r="L18">
        <v>10</v>
      </c>
      <c r="M18">
        <f>SUMIF($H$2:$H$21,K18,$E$2:$E$21)+SUMIF($H$2:$H$21,K18,$F$2:$F$21)</f>
        <v>13</v>
      </c>
      <c r="N18">
        <f>L18-M18</f>
        <v>-3</v>
      </c>
    </row>
    <row r="19">
      <c r="I19" t="str">
        <f>IF(D19&lt;&gt;"Yes","",IF(E19+F19&gt;C19,"More than invited",IF(H19="","Needs a table","")))</f>
        <v/>
      </c>
      <c r="K19">
        <v>3</v>
      </c>
      <c r="L19">
        <v>10</v>
      </c>
      <c r="M19">
        <f>SUMIF($H$2:$H$21,K19,$E$2:$E$21)+SUMIF($H$2:$H$21,K19,$F$2:$F$21)</f>
        <v>10</v>
      </c>
      <c r="N19">
        <f>L19-M19</f>
        <v>0</v>
      </c>
    </row>
    <row r="20">
      <c r="I20" t="str">
        <f>IF(D20&lt;&gt;"Yes","",IF(E20+F20&gt;C20,"More than invited",IF(H20="","Needs a table","")))</f>
        <v/>
      </c>
      <c r="K20">
        <v>4</v>
      </c>
      <c r="L20">
        <v>10</v>
      </c>
      <c r="M20">
        <f>SUMIF($H$2:$H$21,K20,$E$2:$E$21)+SUMIF($H$2:$H$21,K20,$F$2:$F$21)</f>
        <v>8</v>
      </c>
      <c r="N20">
        <f>L20-M20</f>
        <v>2</v>
      </c>
    </row>
    <row r="21">
      <c r="I21" t="str">
        <f>IF(D21&lt;&gt;"Yes","",IF(E21+F21&gt;C21,"More than invited",IF(H21="","Needs a table","")))</f>
        <v/>
      </c>
      <c r="K21">
        <v>5</v>
      </c>
      <c r="L21">
        <v>10</v>
      </c>
      <c r="M21">
        <f>SUMIF($H$2:$H$21,K21,$E$2:$E$21)+SUMIF($H$2:$H$21,K21,$F$2:$F$21)</f>
        <v>0</v>
      </c>
      <c r="N21">
        <f>L21-M21</f>
        <v>10</v>
      </c>
    </row>
    <row r="22">
      <c r="K22">
        <v>6</v>
      </c>
      <c r="L22">
        <v>10</v>
      </c>
      <c r="M22">
        <f>SUMIF($H$2:$H$21,K22,$E$2:$E$21)+SUMIF($H$2:$H$21,K22,$F$2:$F$21)</f>
        <v>0</v>
      </c>
      <c r="N22">
        <f>L22-M22</f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guest list and RSVP tracker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