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Grade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.7" customWidth="1"/>
    <col min="2" max="2" width="9.7" customWidth="1"/>
    <col min="3" max="3" width="9.7" customWidth="1"/>
    <col min="4" max="4" width="9.7" customWidth="1"/>
    <col min="5" max="5" width="9.7" customWidth="1"/>
    <col min="6" max="6" width="11.7" customWidth="1"/>
    <col min="7" max="7" width="12.7" customWidth="1"/>
    <col min="8" max="8" width="8.7" customWidth="1"/>
  </cols>
  <sheetData>
    <row r="1">
      <c r="A1" s="2" t="inlineStr">
        <is>
          <t xml:space="preserve">Student</t>
        </is>
      </c>
      <c r="B1" s="2" t="inlineStr">
        <is>
          <t xml:space="preserve">Quiz 1</t>
        </is>
      </c>
      <c r="C1" s="2" t="inlineStr">
        <is>
          <t xml:space="preserve">Quiz 2</t>
        </is>
      </c>
      <c r="D1" s="2" t="inlineStr">
        <is>
          <t xml:space="preserve">Midterm</t>
        </is>
      </c>
      <c r="E1" s="2" t="inlineStr">
        <is>
          <t xml:space="preserve">Project</t>
        </is>
      </c>
      <c r="F1" s="2" t="inlineStr">
        <is>
          <t xml:space="preserve">Final exam</t>
        </is>
      </c>
      <c r="G1" s="8" t="inlineStr">
        <is>
          <t xml:space="preserve">Weighted %</t>
        </is>
      </c>
      <c r="H1" s="2" t="inlineStr">
        <is>
          <t xml:space="preserve">Letter</t>
        </is>
      </c>
    </row>
    <row r="2">
      <c r="A2" s="2" t="inlineStr">
        <is>
          <t xml:space="preserve">Weight</t>
        </is>
      </c>
      <c r="B2" s="14">
        <v>0.1</v>
      </c>
      <c r="C2" s="14">
        <v>0.1</v>
      </c>
      <c r="D2" s="14">
        <v>0.25</v>
      </c>
      <c r="E2" s="14">
        <v>0.2</v>
      </c>
      <c r="F2" s="14">
        <v>0.35</v>
      </c>
      <c r="G2" s="14">
        <f>SUM(B2:F2)</f>
        <v>1</v>
      </c>
    </row>
    <row r="3">
      <c r="A3" t="inlineStr">
        <is>
          <t xml:space="preserve">Ava Thompson</t>
        </is>
      </c>
      <c r="B3">
        <v>92</v>
      </c>
      <c r="C3">
        <v>88</v>
      </c>
      <c r="D3">
        <v>85</v>
      </c>
      <c r="E3">
        <v>94</v>
      </c>
      <c r="F3">
        <v>90</v>
      </c>
      <c r="G3" s="7">
        <f>ROUND(SUMPRODUCT(B3:F3,$B$2:$F$2)/$G$2,1)</f>
        <v>89.6</v>
      </c>
      <c r="H3" t="str">
        <f>VLOOKUP(G3,$A$18:$B$22,2,TRUE)</f>
        <v>B</v>
      </c>
    </row>
    <row r="4">
      <c r="A4" t="inlineStr">
        <is>
          <t xml:space="preserve">Ben Carter</t>
        </is>
      </c>
      <c r="B4">
        <v>78</v>
      </c>
      <c r="C4">
        <v>82</v>
      </c>
      <c r="D4">
        <v>74</v>
      </c>
      <c r="E4">
        <v>80</v>
      </c>
      <c r="F4">
        <v>71</v>
      </c>
      <c r="G4" s="7">
        <f>ROUND(SUMPRODUCT(B4:F4,$B$2:$F$2)/$G$2,1)</f>
        <v>75.4</v>
      </c>
      <c r="H4" t="str">
        <f>VLOOKUP(G4,$A$18:$B$22,2,TRUE)</f>
        <v>C</v>
      </c>
    </row>
    <row r="5">
      <c r="A5" t="inlineStr">
        <is>
          <t xml:space="preserve">Chloe Nguyen</t>
        </is>
      </c>
      <c r="B5">
        <v>95</v>
      </c>
      <c r="C5">
        <v>97</v>
      </c>
      <c r="D5">
        <v>91</v>
      </c>
      <c r="E5">
        <v>98</v>
      </c>
      <c r="F5">
        <v>93</v>
      </c>
      <c r="G5" s="7">
        <f>ROUND(SUMPRODUCT(B5:F5,$B$2:$F$2)/$G$2,1)</f>
        <v>94.1</v>
      </c>
      <c r="H5" t="str">
        <f>VLOOKUP(G5,$A$18:$B$22,2,TRUE)</f>
        <v>A</v>
      </c>
    </row>
    <row r="6">
      <c r="A6" t="inlineStr">
        <is>
          <t xml:space="preserve">Daniel Ortiz</t>
        </is>
      </c>
      <c r="B6">
        <v>65</v>
      </c>
      <c r="C6">
        <v>70</v>
      </c>
      <c r="D6">
        <v>58</v>
      </c>
      <c r="E6">
        <v>72</v>
      </c>
      <c r="F6">
        <v>61</v>
      </c>
      <c r="G6" s="7">
        <f>ROUND(SUMPRODUCT(B6:F6,$B$2:$F$2)/$G$2,1)</f>
        <v>63.8</v>
      </c>
      <c r="H6" t="str">
        <f>VLOOKUP(G6,$A$18:$B$22,2,TRUE)</f>
        <v>D</v>
      </c>
    </row>
    <row r="7">
      <c r="A7" t="inlineStr">
        <is>
          <t xml:space="preserve">Emma Wilson</t>
        </is>
      </c>
      <c r="B7">
        <v>88</v>
      </c>
      <c r="C7">
        <v>85</v>
      </c>
      <c r="D7">
        <v>90</v>
      </c>
      <c r="E7">
        <v>86</v>
      </c>
      <c r="F7">
        <v>84</v>
      </c>
      <c r="G7" s="7">
        <f>ROUND(SUMPRODUCT(B7:F7,$B$2:$F$2)/$G$2,1)</f>
        <v>86.4</v>
      </c>
      <c r="H7" t="str">
        <f>VLOOKUP(G7,$A$18:$B$22,2,TRUE)</f>
        <v>B</v>
      </c>
    </row>
    <row r="8">
      <c r="A8" t="inlineStr">
        <is>
          <t xml:space="preserve">Farah Ali</t>
        </is>
      </c>
      <c r="B8">
        <v>72</v>
      </c>
      <c r="C8">
        <v>68</v>
      </c>
      <c r="D8">
        <v>77</v>
      </c>
      <c r="E8">
        <v>85</v>
      </c>
      <c r="F8">
        <v>79</v>
      </c>
      <c r="G8" s="7">
        <f>ROUND(SUMPRODUCT(B8:F8,$B$2:$F$2)/$G$2,1)</f>
        <v>77.9</v>
      </c>
      <c r="H8" t="str">
        <f>VLOOKUP(G8,$A$18:$B$22,2,TRUE)</f>
        <v>C</v>
      </c>
    </row>
    <row r="9">
      <c r="A9" t="inlineStr">
        <is>
          <t xml:space="preserve">Gabe Miller</t>
        </is>
      </c>
      <c r="B9">
        <v>55</v>
      </c>
      <c r="C9">
        <v>62</v>
      </c>
      <c r="D9">
        <v>49</v>
      </c>
      <c r="E9">
        <v>60</v>
      </c>
      <c r="F9">
        <v>52</v>
      </c>
      <c r="G9" s="7">
        <f>ROUND(SUMPRODUCT(B9:F9,$B$2:$F$2)/$G$2,1)</f>
        <v>54.2</v>
      </c>
      <c r="H9" t="str">
        <f>VLOOKUP(G9,$A$18:$B$22,2,TRUE)</f>
        <v>F</v>
      </c>
    </row>
    <row r="10">
      <c r="A10" t="inlineStr">
        <is>
          <t xml:space="preserve">Hana Sato</t>
        </is>
      </c>
      <c r="B10">
        <v>84</v>
      </c>
      <c r="C10">
        <v>90</v>
      </c>
      <c r="D10">
        <v>88</v>
      </c>
      <c r="E10">
        <v>79</v>
      </c>
      <c r="F10">
        <v>89</v>
      </c>
      <c r="G10" s="7">
        <f>ROUND(SUMPRODUCT(B10:F10,$B$2:$F$2)/$G$2,1)</f>
        <v>86.4</v>
      </c>
      <c r="H10" t="str">
        <f>VLOOKUP(G10,$A$18:$B$22,2,TRUE)</f>
        <v>B</v>
      </c>
    </row>
    <row r="11">
      <c r="A11" t="inlineStr">
        <is>
          <t xml:space="preserve">Isaac Brown</t>
        </is>
      </c>
      <c r="B11">
        <v>90</v>
      </c>
      <c r="C11">
        <v>76</v>
      </c>
      <c r="D11">
        <v>82</v>
      </c>
      <c r="E11">
        <v>88</v>
      </c>
      <c r="F11">
        <v>80</v>
      </c>
      <c r="G11" s="7">
        <f>ROUND(SUMPRODUCT(B11:F11,$B$2:$F$2)/$G$2,1)</f>
        <v>82.7</v>
      </c>
      <c r="H11" t="str">
        <f>VLOOKUP(G11,$A$18:$B$22,2,TRUE)</f>
        <v>B</v>
      </c>
    </row>
    <row r="12">
      <c r="A12" t="inlineStr">
        <is>
          <t xml:space="preserve">Julia Rossi</t>
        </is>
      </c>
      <c r="B12">
        <v>81</v>
      </c>
      <c r="C12">
        <v>79</v>
      </c>
      <c r="D12">
        <v>69</v>
      </c>
      <c r="E12">
        <v>91</v>
      </c>
      <c r="F12">
        <v>74</v>
      </c>
      <c r="G12" s="7">
        <f>ROUND(SUMPRODUCT(B12:F12,$B$2:$F$2)/$G$2,1)</f>
        <v>77.4</v>
      </c>
      <c r="H12" t="str">
        <f>VLOOKUP(G12,$A$18:$B$22,2,TRUE)</f>
        <v>C</v>
      </c>
    </row>
    <row r="13">
      <c r="A13" t="inlineStr">
        <is>
          <t xml:space="preserve">Class average</t>
        </is>
      </c>
      <c r="B13">
        <f>ROUND(AVERAGE(B3:B12),1)</f>
        <v>80</v>
      </c>
      <c r="C13">
        <f>ROUND(AVERAGE(C3:C12),1)</f>
        <v>79.7</v>
      </c>
      <c r="D13">
        <f>ROUND(AVERAGE(D3:D12),1)</f>
        <v>76.3</v>
      </c>
      <c r="E13">
        <f>ROUND(AVERAGE(E3:E12),1)</f>
        <v>83.3</v>
      </c>
      <c r="F13">
        <f>ROUND(AVERAGE(F3:F12),1)</f>
        <v>77.3</v>
      </c>
      <c r="G13" s="7">
        <f>ROUND(AVERAGE(G3:G12),1)</f>
        <v>78.8</v>
      </c>
    </row>
    <row r="14">
      <c r="A14" t="inlineStr">
        <is>
          <t xml:space="preserve">Highest</t>
        </is>
      </c>
      <c r="B14">
        <f>MAX(B3:B12)</f>
        <v>95</v>
      </c>
      <c r="C14">
        <f>MAX(C3:C12)</f>
        <v>97</v>
      </c>
      <c r="D14">
        <f>MAX(D3:D12)</f>
        <v>91</v>
      </c>
      <c r="E14">
        <f>MAX(E3:E12)</f>
        <v>98</v>
      </c>
      <c r="F14">
        <f>MAX(F3:F12)</f>
        <v>93</v>
      </c>
      <c r="G14" s="7">
        <f>MAX(G3:G12)</f>
        <v>94.1</v>
      </c>
    </row>
    <row r="15">
      <c r="A15" t="inlineStr">
        <is>
          <t xml:space="preserve">Lowest</t>
        </is>
      </c>
      <c r="B15">
        <f>MIN(B3:B12)</f>
        <v>55</v>
      </c>
      <c r="C15">
        <f>MIN(C3:C12)</f>
        <v>62</v>
      </c>
      <c r="D15">
        <f>MIN(D3:D12)</f>
        <v>49</v>
      </c>
      <c r="E15">
        <f>MIN(E3:E12)</f>
        <v>60</v>
      </c>
      <c r="F15">
        <f>MIN(F3:F12)</f>
        <v>52</v>
      </c>
      <c r="G15" s="7">
        <f>MIN(G3:G12)</f>
        <v>54.2</v>
      </c>
    </row>
    <row r="17">
      <c r="A17" s="2" t="inlineStr">
        <is>
          <t xml:space="preserve">Min %</t>
        </is>
      </c>
      <c r="B17" s="2" t="inlineStr">
        <is>
          <t xml:space="preserve">Letter</t>
        </is>
      </c>
      <c r="C17" s="2" t="inlineStr">
        <is>
          <t xml:space="preserve">Students</t>
        </is>
      </c>
    </row>
    <row r="18">
      <c r="A18">
        <v>0</v>
      </c>
      <c r="B18" t="inlineStr">
        <is>
          <t xml:space="preserve">F</t>
        </is>
      </c>
      <c r="C18">
        <f>COUNTIF($H$3:$H$12,B18)</f>
        <v>1</v>
      </c>
    </row>
    <row r="19">
      <c r="A19">
        <v>60</v>
      </c>
      <c r="B19" t="inlineStr">
        <is>
          <t xml:space="preserve">D</t>
        </is>
      </c>
      <c r="C19">
        <f>COUNTIF($H$3:$H$12,B19)</f>
        <v>1</v>
      </c>
    </row>
    <row r="20">
      <c r="A20">
        <v>70</v>
      </c>
      <c r="B20" t="inlineStr">
        <is>
          <t xml:space="preserve">C</t>
        </is>
      </c>
      <c r="C20">
        <f>COUNTIF($H$3:$H$12,B20)</f>
        <v>3</v>
      </c>
    </row>
    <row r="21">
      <c r="A21">
        <v>80</v>
      </c>
      <c r="B21" t="inlineStr">
        <is>
          <t xml:space="preserve">B</t>
        </is>
      </c>
      <c r="C21">
        <f>COUNTIF($H$3:$H$12,B21)</f>
        <v>4</v>
      </c>
    </row>
    <row r="22">
      <c r="A22">
        <v>90</v>
      </c>
      <c r="B22" t="inlineStr">
        <is>
          <t xml:space="preserve">A</t>
        </is>
      </c>
      <c r="C22">
        <f>COUNTIF($H$3:$H$12,B22)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grade book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