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udy pla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30.7" customWidth="1"/>
    <col min="2" max="2" width="13.7" customWidth="1"/>
    <col min="3" max="3" width="13.7" customWidth="1"/>
    <col min="4" max="4" width="26.7" customWidth="1"/>
    <col min="5" max="5" width="10.7" customWidth="1"/>
    <col min="6" max="6" width="11.7" customWidth="1"/>
    <col min="7" max="7" width="17.7" customWidth="1"/>
    <col min="8" max="8" width="8.7" customWidth="1"/>
    <col min="9" max="9" width="12.7" customWidth="1"/>
  </cols>
  <sheetData>
    <row r="1">
      <c r="A1" s="6" t="inlineStr">
        <is>
          <t xml:space="preserve">Exam study planner</t>
        </is>
      </c>
    </row>
    <row r="2">
      <c r="A2" s="5" t="inlineStr">
        <is>
          <t xml:space="preserve">Today (as-of date)</t>
        </is>
      </c>
      <c r="B2" s="5">
        <v>46328</v>
      </c>
    </row>
    <row r="3">
      <c r="A3" s="5" t="inlineStr">
        <is>
          <t xml:space="preserve">Study hours you can spend per day</t>
        </is>
      </c>
      <c r="B3" s="7">
        <v>2</v>
      </c>
    </row>
    <row r="5">
      <c r="A5" s="6" t="inlineStr">
        <is>
          <t xml:space="preserve">Subject</t>
        </is>
      </c>
      <c r="B5" s="6" t="inlineStr">
        <is>
          <t xml:space="preserve">Exam date</t>
        </is>
      </c>
      <c r="C5" s="8" t="inlineStr">
        <is>
          <t xml:space="preserve">Target hours</t>
        </is>
      </c>
      <c r="D5" s="8" t="inlineStr">
        <is>
          <t xml:space="preserve">Studied</t>
        </is>
      </c>
      <c r="E5" s="10" t="inlineStr">
        <is>
          <t xml:space="preserve">Days left</t>
        </is>
      </c>
      <c r="F5" s="8" t="inlineStr">
        <is>
          <t xml:space="preserve">Hours left</t>
        </is>
      </c>
      <c r="G5" s="12" t="inlineStr">
        <is>
          <t xml:space="preserve">Hours/day needed</t>
        </is>
      </c>
      <c r="H5" s="14" t="inlineStr">
        <is>
          <t xml:space="preserve">% done</t>
        </is>
      </c>
      <c r="I5" s="2" t="inlineStr">
        <is>
          <t xml:space="preserve">Status</t>
        </is>
      </c>
    </row>
    <row r="6">
      <c r="A6" s="5" t="inlineStr">
        <is>
          <t xml:space="preserve">Biology</t>
        </is>
      </c>
      <c r="B6" s="5">
        <v>46364</v>
      </c>
      <c r="C6" s="7">
        <v>24</v>
      </c>
      <c r="D6" s="7">
        <f>SUMIF($B$19:$B$40,A6,$C$19:$C$40)</f>
        <v>6.5</v>
      </c>
      <c r="E6" s="9">
        <f>B6-$B$2</f>
        <v>36</v>
      </c>
      <c r="F6" s="7">
        <f>MAX(0,C6-D6)</f>
        <v>17.5</v>
      </c>
      <c r="G6" s="11">
        <f>IF(E6&gt;0,ROUND(F6/E6,2),F6)</f>
        <v>0.49</v>
      </c>
      <c r="H6" s="13">
        <f>IF(C6&gt;0,MIN(1,D6/C6),0)</f>
        <v>0.270833333333333</v>
      </c>
      <c r="I6" t="str">
        <f>IF(F6=0,"Target met",IF(E6&lt;=0,"Exam passed",IF(H6&gt;=0.25,"On track","Start now")))</f>
        <v>On track</v>
      </c>
    </row>
    <row r="7">
      <c r="A7" s="5" t="inlineStr">
        <is>
          <t xml:space="preserve">Calculus</t>
        </is>
      </c>
      <c r="B7" s="5">
        <v>46366</v>
      </c>
      <c r="C7" s="7">
        <v>30</v>
      </c>
      <c r="D7" s="7">
        <f>SUMIF($B$19:$B$40,A7,$C$19:$C$40)</f>
        <v>9</v>
      </c>
      <c r="E7" s="9">
        <f>B7-$B$2</f>
        <v>38</v>
      </c>
      <c r="F7" s="7">
        <f>MAX(0,C7-D7)</f>
        <v>21</v>
      </c>
      <c r="G7" s="11">
        <f>IF(E7&gt;0,ROUND(F7/E7,2),F7)</f>
        <v>0.55</v>
      </c>
      <c r="H7" s="13">
        <f>IF(C7&gt;0,MIN(1,D7/C7),0)</f>
        <v>0.3</v>
      </c>
      <c r="I7" t="str">
        <f>IF(F7=0,"Target met",IF(E7&lt;=0,"Exam passed",IF(H7&gt;=0.25,"On track","Start now")))</f>
        <v>On track</v>
      </c>
    </row>
    <row r="8">
      <c r="A8" s="5" t="inlineStr">
        <is>
          <t xml:space="preserve">US History</t>
        </is>
      </c>
      <c r="B8" s="5">
        <v>46367</v>
      </c>
      <c r="C8" s="7">
        <v>18</v>
      </c>
      <c r="D8" s="7">
        <f>SUMIF($B$19:$B$40,A8,$C$19:$C$40)</f>
        <v>2.5</v>
      </c>
      <c r="E8" s="9">
        <f>B8-$B$2</f>
        <v>39</v>
      </c>
      <c r="F8" s="7">
        <f>MAX(0,C8-D8)</f>
        <v>15.5</v>
      </c>
      <c r="G8" s="11">
        <f>IF(E8&gt;0,ROUND(F8/E8,2),F8)</f>
        <v>0.4</v>
      </c>
      <c r="H8" s="13">
        <f>IF(C8&gt;0,MIN(1,D8/C8),0)</f>
        <v>0.138888888888889</v>
      </c>
      <c r="I8" t="str">
        <f>IF(F8=0,"Target met",IF(E8&lt;=0,"Exam passed",IF(H8&gt;=0.25,"On track","Start now")))</f>
        <v>Start now</v>
      </c>
    </row>
    <row r="9">
      <c r="A9" s="5" t="inlineStr">
        <is>
          <t xml:space="preserve">Spanish</t>
        </is>
      </c>
      <c r="B9" s="5">
        <v>46370</v>
      </c>
      <c r="C9" s="7">
        <v>12</v>
      </c>
      <c r="D9" s="7">
        <f>SUMIF($B$19:$B$40,A9,$C$19:$C$40)</f>
        <v>1.5</v>
      </c>
      <c r="E9" s="9">
        <f>B9-$B$2</f>
        <v>42</v>
      </c>
      <c r="F9" s="7">
        <f>MAX(0,C9-D9)</f>
        <v>10.5</v>
      </c>
      <c r="G9" s="11">
        <f>IF(E9&gt;0,ROUND(F9/E9,2),F9)</f>
        <v>0.25</v>
      </c>
      <c r="H9" s="13">
        <f>IF(C9&gt;0,MIN(1,D9/C9),0)</f>
        <v>0.125</v>
      </c>
      <c r="I9" t="str">
        <f>IF(F9=0,"Target met",IF(E9&lt;=0,"Exam passed",IF(H9&gt;=0.25,"On track","Start now")))</f>
        <v>Start now</v>
      </c>
    </row>
    <row r="10">
      <c r="A10" s="5" t="inlineStr">
        <is>
          <t xml:space="preserve">Chemistry</t>
        </is>
      </c>
      <c r="B10" s="5">
        <v>46371</v>
      </c>
      <c r="C10" s="7">
        <v>26</v>
      </c>
      <c r="D10" s="7">
        <f>SUMIF($B$19:$B$40,A10,$C$19:$C$40)</f>
        <v>4.5</v>
      </c>
      <c r="E10" s="9">
        <f>B10-$B$2</f>
        <v>43</v>
      </c>
      <c r="F10" s="7">
        <f>MAX(0,C10-D10)</f>
        <v>21.5</v>
      </c>
      <c r="G10" s="11">
        <f>IF(E10&gt;0,ROUND(F10/E10,2),F10)</f>
        <v>0.5</v>
      </c>
      <c r="H10" s="13">
        <f>IF(C10&gt;0,MIN(1,D10/C10),0)</f>
        <v>0.173076923076923</v>
      </c>
      <c r="I10" t="str">
        <f>IF(F10=0,"Target met",IF(E10&lt;=0,"Exam passed",IF(H10&gt;=0.25,"On track","Start now")))</f>
        <v>Start now</v>
      </c>
    </row>
    <row r="11">
      <c r="A11" s="5" t="inlineStr">
        <is>
          <t xml:space="preserve">English Lit</t>
        </is>
      </c>
      <c r="B11" s="5">
        <v>46372</v>
      </c>
      <c r="C11" s="7">
        <v>14</v>
      </c>
      <c r="D11" s="7">
        <f>SUMIF($B$19:$B$40,A11,$C$19:$C$40)</f>
        <v>2.5</v>
      </c>
      <c r="E11" s="9">
        <f>B11-$B$2</f>
        <v>44</v>
      </c>
      <c r="F11" s="7">
        <f>MAX(0,C11-D11)</f>
        <v>11.5</v>
      </c>
      <c r="G11" s="11">
        <f>IF(E11&gt;0,ROUND(F11/E11,2),F11)</f>
        <v>0.26</v>
      </c>
      <c r="H11" s="13">
        <f>IF(C11&gt;0,MIN(1,D11/C11),0)</f>
        <v>0.178571428571429</v>
      </c>
      <c r="I11" t="str">
        <f>IF(F11=0,"Target met",IF(E11&lt;=0,"Exam passed",IF(H11&gt;=0.25,"On track","Start now")))</f>
        <v>Start now</v>
      </c>
    </row>
    <row r="12">
      <c r="A12" s="6" t="inlineStr">
        <is>
          <t xml:space="preserve">Total</t>
        </is>
      </c>
      <c r="C12" s="8">
        <f>SUM(C6:C11)</f>
        <v>124</v>
      </c>
      <c r="D12" s="8">
        <f>SUM(D6:D11)</f>
        <v>26.5</v>
      </c>
      <c r="F12" s="8">
        <f>SUM(F6:F11)</f>
        <v>97.5</v>
      </c>
      <c r="G12" s="12">
        <f>SUM(G6:G11)</f>
        <v>2.45</v>
      </c>
      <c r="H12" s="14">
        <f>IF(C12&gt;0,D12/C12,0)</f>
        <v>0.213709677419355</v>
      </c>
    </row>
    <row r="14">
      <c r="A14" s="5" t="inlineStr">
        <is>
          <t xml:space="preserve">Hours/day all subjects need</t>
        </is>
      </c>
      <c r="D14" s="11">
        <f>G12</f>
        <v>2.45</v>
      </c>
    </row>
    <row r="15">
      <c r="A15" s="6" t="inlineStr">
        <is>
          <t xml:space="preserve">Daily plan check</t>
        </is>
      </c>
      <c r="D15" s="8" t="str">
        <f>IF(D14&lt;=B3,"Fits: "&amp;TEXT(B3-D14,"0.0")&amp;" h/day spare","Short by "&amp;TEXT(D14-B3,"0.0")&amp;" h/day")</f>
        <v>Short by 0.5 h/day</v>
      </c>
    </row>
    <row r="16">
      <c r="A16" s="5" t="inlineStr">
        <is>
          <t xml:space="preserve">Least-prepared subject</t>
        </is>
      </c>
      <c r="D16" s="7" t="str">
        <f>INDEX(A6:A11,MATCH(MIN(H6:H11),H6:H11,0))</f>
        <v>Spanish</v>
      </c>
    </row>
    <row r="18">
      <c r="A18" s="6" t="inlineStr">
        <is>
          <t xml:space="preserve">Session date</t>
        </is>
      </c>
      <c r="B18" s="6" t="inlineStr">
        <is>
          <t xml:space="preserve">Subject</t>
        </is>
      </c>
      <c r="C18" s="8" t="inlineStr">
        <is>
          <t xml:space="preserve">Hours</t>
        </is>
      </c>
      <c r="D18" s="8" t="inlineStr">
        <is>
          <t xml:space="preserve">What I covered</t>
        </is>
      </c>
    </row>
    <row r="19">
      <c r="A19" s="5">
        <v>46314</v>
      </c>
      <c r="B19" s="5" t="inlineStr">
        <is>
          <t xml:space="preserve">Calculus</t>
        </is>
      </c>
      <c r="C19" s="7">
        <v>2</v>
      </c>
      <c r="D19" s="7" t="inlineStr">
        <is>
          <t xml:space="preserve">Derivatives practice set</t>
        </is>
      </c>
    </row>
    <row r="20">
      <c r="A20" s="5">
        <v>46314</v>
      </c>
      <c r="B20" s="5" t="inlineStr">
        <is>
          <t xml:space="preserve">Biology</t>
        </is>
      </c>
      <c r="C20" s="7">
        <v>1</v>
      </c>
      <c r="D20" s="7" t="inlineStr">
        <is>
          <t xml:space="preserve">Cell respiration notes</t>
        </is>
      </c>
    </row>
    <row r="21">
      <c r="A21" s="5">
        <v>46315</v>
      </c>
      <c r="B21" s="5" t="inlineStr">
        <is>
          <t xml:space="preserve">Chemistry</t>
        </is>
      </c>
      <c r="C21" s="7">
        <v>1.5</v>
      </c>
      <c r="D21" s="7" t="inlineStr">
        <is>
          <t xml:space="preserve">Stoichiometry problems</t>
        </is>
      </c>
    </row>
    <row r="22">
      <c r="A22" s="5">
        <v>46316</v>
      </c>
      <c r="B22" s="5" t="inlineStr">
        <is>
          <t xml:space="preserve">Calculus</t>
        </is>
      </c>
      <c r="C22" s="7">
        <v>1.5</v>
      </c>
      <c r="D22" s="7" t="inlineStr">
        <is>
          <t xml:space="preserve">Chain rule</t>
        </is>
      </c>
    </row>
    <row r="23">
      <c r="A23" s="5">
        <v>46317</v>
      </c>
      <c r="B23" s="5" t="inlineStr">
        <is>
          <t xml:space="preserve">US History</t>
        </is>
      </c>
      <c r="C23" s="7">
        <v>1</v>
      </c>
      <c r="D23" s="7" t="inlineStr">
        <is>
          <t xml:space="preserve">Unit 4 reading</t>
        </is>
      </c>
    </row>
    <row r="24">
      <c r="A24" s="5">
        <v>46317</v>
      </c>
      <c r="B24" s="5" t="inlineStr">
        <is>
          <t xml:space="preserve">Spanish</t>
        </is>
      </c>
      <c r="C24" s="7">
        <v>0.5</v>
      </c>
      <c r="D24" s="7" t="inlineStr">
        <is>
          <t xml:space="preserve">Vocab flashcards</t>
        </is>
      </c>
    </row>
    <row r="25">
      <c r="A25" s="5">
        <v>46319</v>
      </c>
      <c r="B25" s="5" t="inlineStr">
        <is>
          <t xml:space="preserve">Biology</t>
        </is>
      </c>
      <c r="C25" s="7">
        <v>2</v>
      </c>
      <c r="D25" s="7" t="inlineStr">
        <is>
          <t xml:space="preserve">Genetics review</t>
        </is>
      </c>
    </row>
    <row r="26">
      <c r="A26" s="5">
        <v>46320</v>
      </c>
      <c r="B26" s="5" t="inlineStr">
        <is>
          <t xml:space="preserve">Calculus</t>
        </is>
      </c>
      <c r="C26" s="7">
        <v>2.5</v>
      </c>
      <c r="D26" s="7" t="inlineStr">
        <is>
          <t xml:space="preserve">Past paper 1</t>
        </is>
      </c>
    </row>
    <row r="27">
      <c r="A27" s="5">
        <v>46321</v>
      </c>
      <c r="B27" s="5" t="inlineStr">
        <is>
          <t xml:space="preserve">Chemistry</t>
        </is>
      </c>
      <c r="C27" s="7">
        <v>1</v>
      </c>
      <c r="D27" s="7" t="inlineStr">
        <is>
          <t xml:space="preserve">Moles and molarity</t>
        </is>
      </c>
    </row>
    <row r="28">
      <c r="A28" s="5">
        <v>46322</v>
      </c>
      <c r="B28" s="5" t="inlineStr">
        <is>
          <t xml:space="preserve">Biology</t>
        </is>
      </c>
      <c r="C28" s="7">
        <v>1.5</v>
      </c>
      <c r="D28" s="7" t="inlineStr">
        <is>
          <t xml:space="preserve">Photosynthesis</t>
        </is>
      </c>
    </row>
    <row r="29">
      <c r="A29" s="5">
        <v>46322</v>
      </c>
      <c r="B29" s="5" t="inlineStr">
        <is>
          <t xml:space="preserve">English Lit</t>
        </is>
      </c>
      <c r="C29" s="7">
        <v>1</v>
      </c>
      <c r="D29" s="7" t="inlineStr">
        <is>
          <t xml:space="preserve">Essay plan: Gatsby</t>
        </is>
      </c>
    </row>
    <row r="30">
      <c r="A30" s="5">
        <v>46323</v>
      </c>
      <c r="B30" s="5" t="inlineStr">
        <is>
          <t xml:space="preserve">Calculus</t>
        </is>
      </c>
      <c r="C30" s="7">
        <v>1</v>
      </c>
      <c r="D30" s="7" t="inlineStr">
        <is>
          <t xml:space="preserve">Integrals intro</t>
        </is>
      </c>
    </row>
    <row r="31">
      <c r="A31" s="5">
        <v>46324</v>
      </c>
      <c r="B31" s="5" t="inlineStr">
        <is>
          <t xml:space="preserve">Spanish</t>
        </is>
      </c>
      <c r="C31" s="7">
        <v>1</v>
      </c>
      <c r="D31" s="7" t="inlineStr">
        <is>
          <t xml:space="preserve">Preterite verbs</t>
        </is>
      </c>
    </row>
    <row r="32">
      <c r="A32" s="5">
        <v>46324</v>
      </c>
      <c r="B32" s="5" t="inlineStr">
        <is>
          <t xml:space="preserve">US History</t>
        </is>
      </c>
      <c r="C32" s="7">
        <v>1.5</v>
      </c>
      <c r="D32" s="7" t="inlineStr">
        <is>
          <t xml:space="preserve">Civil War timeline</t>
        </is>
      </c>
    </row>
    <row r="33">
      <c r="A33" s="5">
        <v>46326</v>
      </c>
      <c r="B33" s="5" t="inlineStr">
        <is>
          <t xml:space="preserve">Biology</t>
        </is>
      </c>
      <c r="C33" s="7">
        <v>2</v>
      </c>
      <c r="D33" s="7" t="inlineStr">
        <is>
          <t xml:space="preserve">Practice test</t>
        </is>
      </c>
    </row>
    <row r="34">
      <c r="A34" s="5">
        <v>46326</v>
      </c>
      <c r="B34" s="5" t="inlineStr">
        <is>
          <t xml:space="preserve">Chemistry</t>
        </is>
      </c>
      <c r="C34" s="7">
        <v>2</v>
      </c>
      <c r="D34" s="7" t="inlineStr">
        <is>
          <t xml:space="preserve">Lab write-up review</t>
        </is>
      </c>
    </row>
    <row r="35">
      <c r="A35" s="5">
        <v>46327</v>
      </c>
      <c r="B35" s="5" t="inlineStr">
        <is>
          <t xml:space="preserve">Calculus</t>
        </is>
      </c>
      <c r="C35" s="7">
        <v>2</v>
      </c>
      <c r="D35" s="7" t="inlineStr">
        <is>
          <t xml:space="preserve">Past paper 2</t>
        </is>
      </c>
    </row>
    <row r="36">
      <c r="A36" s="5">
        <v>46327</v>
      </c>
      <c r="B36" s="5" t="inlineStr">
        <is>
          <t xml:space="preserve">English Lit</t>
        </is>
      </c>
      <c r="C36" s="7">
        <v>1.5</v>
      </c>
      <c r="D36" s="7" t="inlineStr">
        <is>
          <t xml:space="preserve">Poetry annotations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exam study planner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