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ent calendar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4.7" customWidth="1"/>
    <col min="2" max="2" width="12.7" customWidth="1"/>
    <col min="3" max="3" width="36.7" customWidth="1"/>
    <col min="4" max="4" width="13.7" customWidth="1"/>
    <col min="5" max="5" width="10.7" customWidth="1"/>
    <col min="6" max="6" width="12.7" customWidth="1"/>
    <col min="7" max="7" width="13.7" customWidth="1"/>
    <col min="8" max="8" width="15.7" customWidth="1"/>
  </cols>
  <sheetData>
    <row r="1">
      <c r="A1" s="6" t="inlineStr">
        <is>
          <t xml:space="preserve">Content calendar</t>
        </is>
      </c>
    </row>
    <row r="2">
      <c r="A2" s="5" t="inlineStr">
        <is>
          <t xml:space="preserve">As of</t>
        </is>
      </c>
      <c r="B2" s="5">
        <v>46328</v>
      </c>
    </row>
    <row r="4">
      <c r="A4" s="6" t="inlineStr">
        <is>
          <t xml:space="preserve">Publish date</t>
        </is>
      </c>
      <c r="B4" s="2" t="inlineStr">
        <is>
          <t xml:space="preserve">Channel</t>
        </is>
      </c>
      <c r="C4" s="2" t="inlineStr">
        <is>
          <t xml:space="preserve">Title</t>
        </is>
      </c>
      <c r="D4" s="2" t="inlineStr">
        <is>
          <t xml:space="preserve">Format</t>
        </is>
      </c>
      <c r="E4" s="2" t="inlineStr">
        <is>
          <t xml:space="preserve">Owner</t>
        </is>
      </c>
      <c r="F4" s="2" t="inlineStr">
        <is>
          <t xml:space="preserve">Status</t>
        </is>
      </c>
      <c r="G4" s="6" t="inlineStr">
        <is>
          <t xml:space="preserve">Week of</t>
        </is>
      </c>
      <c r="H4" s="2" t="inlineStr">
        <is>
          <t xml:space="preserve">Flag</t>
        </is>
      </c>
    </row>
    <row r="5">
      <c r="A5" s="5">
        <v>46323</v>
      </c>
      <c r="B5" t="inlineStr">
        <is>
          <t xml:space="preserve">Blog</t>
        </is>
      </c>
      <c r="C5" t="inlineStr">
        <is>
          <t xml:space="preserve">Fall entryway refresh: 5 easy wins</t>
        </is>
      </c>
      <c r="D5" t="inlineStr">
        <is>
          <t xml:space="preserve">Article</t>
        </is>
      </c>
      <c r="E5" t="inlineStr">
        <is>
          <t xml:space="preserve">Ana</t>
        </is>
      </c>
      <c r="F5" t="inlineStr">
        <is>
          <t xml:space="preserve">Published</t>
        </is>
      </c>
      <c r="G5" s="5">
        <f>IF(A5="","",A5-WEEKDAY(A5,2)+1)</f>
        <v>46321</v>
      </c>
      <c r="H5" t="str">
        <f>IF(A5="","",IF(F5="Published","",IF(A5&lt;$B$2,"Late",IF(AND(F5="Idea",A5-$B$2&lt;=7),"Needs a draft",""))))</f>
        <v/>
      </c>
    </row>
    <row r="6">
      <c r="A6" s="5">
        <v>46325</v>
      </c>
      <c r="B6" t="inlineStr">
        <is>
          <t xml:space="preserve">Instagram</t>
        </is>
      </c>
      <c r="C6" t="inlineStr">
        <is>
          <t xml:space="preserve">Before and after: reading nook</t>
        </is>
      </c>
      <c r="D6" t="inlineStr">
        <is>
          <t xml:space="preserve">Reel</t>
        </is>
      </c>
      <c r="E6" t="inlineStr">
        <is>
          <t xml:space="preserve">Ben</t>
        </is>
      </c>
      <c r="F6" t="inlineStr">
        <is>
          <t xml:space="preserve">Scheduled</t>
        </is>
      </c>
      <c r="G6" s="5">
        <f>IF(A6="","",A6-WEEKDAY(A6,2)+1)</f>
        <v>46321</v>
      </c>
      <c r="H6" t="str">
        <f>IF(A6="","",IF(F6="Published","",IF(A6&lt;$B$2,"Late",IF(AND(F6="Idea",A6-$B$2&lt;=7),"Needs a draft",""))))</f>
        <v>Late</v>
      </c>
    </row>
    <row r="7">
      <c r="A7" s="5">
        <v>46328</v>
      </c>
      <c r="B7" t="inlineStr">
        <is>
          <t xml:space="preserve">Email</t>
        </is>
      </c>
      <c r="C7" t="inlineStr">
        <is>
          <t xml:space="preserve">November newsletter</t>
        </is>
      </c>
      <c r="D7" t="inlineStr">
        <is>
          <t xml:space="preserve">Email</t>
        </is>
      </c>
      <c r="E7" t="inlineStr">
        <is>
          <t xml:space="preserve">Ana</t>
        </is>
      </c>
      <c r="F7" t="inlineStr">
        <is>
          <t xml:space="preserve">Scheduled</t>
        </is>
      </c>
      <c r="G7" s="5">
        <f>IF(A7="","",A7-WEEKDAY(A7,2)+1)</f>
        <v>46328</v>
      </c>
      <c r="H7" t="str">
        <f>IF(A7="","",IF(F7="Published","",IF(A7&lt;$B$2,"Late",IF(AND(F7="Idea",A7-$B$2&lt;=7),"Needs a draft",""))))</f>
        <v/>
      </c>
    </row>
    <row r="8">
      <c r="A8" s="5">
        <v>46329</v>
      </c>
      <c r="B8" t="inlineStr">
        <is>
          <t xml:space="preserve">Instagram</t>
        </is>
      </c>
      <c r="C8" t="inlineStr">
        <is>
          <t xml:space="preserve">Cozy throws carousel</t>
        </is>
      </c>
      <c r="D8" t="inlineStr">
        <is>
          <t xml:space="preserve">Carousel</t>
        </is>
      </c>
      <c r="E8" t="inlineStr">
        <is>
          <t xml:space="preserve">Ben</t>
        </is>
      </c>
      <c r="F8" t="inlineStr">
        <is>
          <t xml:space="preserve">Scheduled</t>
        </is>
      </c>
      <c r="G8" s="5">
        <f>IF(A8="","",A8-WEEKDAY(A8,2)+1)</f>
        <v>46328</v>
      </c>
      <c r="H8" t="str">
        <f>IF(A8="","",IF(F8="Published","",IF(A8&lt;$B$2,"Late",IF(AND(F8="Idea",A8-$B$2&lt;=7),"Needs a draft",""))))</f>
        <v/>
      </c>
    </row>
    <row r="9">
      <c r="A9" s="5">
        <v>46331</v>
      </c>
      <c r="B9" t="inlineStr">
        <is>
          <t xml:space="preserve">Blog</t>
        </is>
      </c>
      <c r="C9" t="inlineStr">
        <is>
          <t xml:space="preserve">How to layer rugs</t>
        </is>
      </c>
      <c r="D9" t="inlineStr">
        <is>
          <t xml:space="preserve">Article</t>
        </is>
      </c>
      <c r="E9" t="inlineStr">
        <is>
          <t xml:space="preserve">Chloe</t>
        </is>
      </c>
      <c r="F9" t="inlineStr">
        <is>
          <t xml:space="preserve">Draft</t>
        </is>
      </c>
      <c r="G9" s="5">
        <f>IF(A9="","",A9-WEEKDAY(A9,2)+1)</f>
        <v>46328</v>
      </c>
      <c r="H9" t="str">
        <f>IF(A9="","",IF(F9="Published","",IF(A9&lt;$B$2,"Late",IF(AND(F9="Idea",A9-$B$2&lt;=7),"Needs a draft",""))))</f>
        <v/>
      </c>
    </row>
    <row r="10">
      <c r="A10" s="5">
        <v>46332</v>
      </c>
      <c r="B10" t="inlineStr">
        <is>
          <t xml:space="preserve">TikTok</t>
        </is>
      </c>
      <c r="C10" t="inlineStr">
        <is>
          <t xml:space="preserve">Rug layering in 30 seconds</t>
        </is>
      </c>
      <c r="D10" t="inlineStr">
        <is>
          <t xml:space="preserve">Short video</t>
        </is>
      </c>
      <c r="E10" t="inlineStr">
        <is>
          <t xml:space="preserve">Ben</t>
        </is>
      </c>
      <c r="F10" t="inlineStr">
        <is>
          <t xml:space="preserve">Draft</t>
        </is>
      </c>
      <c r="G10" s="5">
        <f>IF(A10="","",A10-WEEKDAY(A10,2)+1)</f>
        <v>46328</v>
      </c>
      <c r="H10" t="str">
        <f>IF(A10="","",IF(F10="Published","",IF(A10&lt;$B$2,"Late",IF(AND(F10="Idea",A10-$B$2&lt;=7),"Needs a draft",""))))</f>
        <v/>
      </c>
    </row>
    <row r="11">
      <c r="A11" s="5">
        <v>46335</v>
      </c>
      <c r="B11" t="inlineStr">
        <is>
          <t xml:space="preserve">Pinterest</t>
        </is>
      </c>
      <c r="C11" t="inlineStr">
        <is>
          <t xml:space="preserve">Holiday table pins</t>
        </is>
      </c>
      <c r="D11" t="inlineStr">
        <is>
          <t xml:space="preserve">Pins</t>
        </is>
      </c>
      <c r="E11" t="inlineStr">
        <is>
          <t xml:space="preserve">Chloe</t>
        </is>
      </c>
      <c r="F11" t="inlineStr">
        <is>
          <t xml:space="preserve">Idea</t>
        </is>
      </c>
      <c r="G11" s="5">
        <f>IF(A11="","",A11-WEEKDAY(A11,2)+1)</f>
        <v>46335</v>
      </c>
      <c r="H11" t="str">
        <f>IF(A11="","",IF(F11="Published","",IF(A11&lt;$B$2,"Late",IF(AND(F11="Idea",A11-$B$2&lt;=7),"Needs a draft",""))))</f>
        <v>Needs a draft</v>
      </c>
    </row>
    <row r="12">
      <c r="A12" s="5">
        <v>46338</v>
      </c>
      <c r="B12" t="inlineStr">
        <is>
          <t xml:space="preserve">Blog</t>
        </is>
      </c>
      <c r="C12" t="inlineStr">
        <is>
          <t xml:space="preserve">Gift guide: under $50</t>
        </is>
      </c>
      <c r="D12" t="inlineStr">
        <is>
          <t xml:space="preserve">Article</t>
        </is>
      </c>
      <c r="E12" t="inlineStr">
        <is>
          <t xml:space="preserve">Ana</t>
        </is>
      </c>
      <c r="F12" t="inlineStr">
        <is>
          <t xml:space="preserve">Idea</t>
        </is>
      </c>
      <c r="G12" s="5">
        <f>IF(A12="","",A12-WEEKDAY(A12,2)+1)</f>
        <v>46335</v>
      </c>
      <c r="H12" t="str">
        <f>IF(A12="","",IF(F12="Published","",IF(A12&lt;$B$2,"Late",IF(AND(F12="Idea",A12-$B$2&lt;=7),"Needs a draft",""))))</f>
        <v/>
      </c>
    </row>
    <row r="13">
      <c r="A13" s="5">
        <v>46339</v>
      </c>
      <c r="B13" t="inlineStr">
        <is>
          <t xml:space="preserve">Email</t>
        </is>
      </c>
      <c r="C13" t="inlineStr">
        <is>
          <t xml:space="preserve">Gift guide email</t>
        </is>
      </c>
      <c r="D13" t="inlineStr">
        <is>
          <t xml:space="preserve">Email</t>
        </is>
      </c>
      <c r="E13" t="inlineStr">
        <is>
          <t xml:space="preserve">Ana</t>
        </is>
      </c>
      <c r="F13" t="inlineStr">
        <is>
          <t xml:space="preserve">Idea</t>
        </is>
      </c>
      <c r="G13" s="5">
        <f>IF(A13="","",A13-WEEKDAY(A13,2)+1)</f>
        <v>46335</v>
      </c>
      <c r="H13" t="str">
        <f>IF(A13="","",IF(F13="Published","",IF(A13&lt;$B$2,"Late",IF(AND(F13="Idea",A13-$B$2&lt;=7),"Needs a draft",""))))</f>
        <v/>
      </c>
    </row>
    <row r="14">
      <c r="A14" s="5">
        <v>46343</v>
      </c>
      <c r="B14" t="inlineStr">
        <is>
          <t xml:space="preserve">Instagram</t>
        </is>
      </c>
      <c r="C14" t="inlineStr">
        <is>
          <t xml:space="preserve">Gift guide reel</t>
        </is>
      </c>
      <c r="D14" t="inlineStr">
        <is>
          <t xml:space="preserve">Reel</t>
        </is>
      </c>
      <c r="E14" t="inlineStr">
        <is>
          <t xml:space="preserve">Ben</t>
        </is>
      </c>
      <c r="F14" t="inlineStr">
        <is>
          <t xml:space="preserve">Idea</t>
        </is>
      </c>
      <c r="G14" s="5">
        <f>IF(A14="","",A14-WEEKDAY(A14,2)+1)</f>
        <v>46342</v>
      </c>
      <c r="H14" t="str">
        <f>IF(A14="","",IF(F14="Published","",IF(A14&lt;$B$2,"Late",IF(AND(F14="Idea",A14-$B$2&lt;=7),"Needs a draft",""))))</f>
        <v/>
      </c>
    </row>
    <row r="15">
      <c r="A15" s="5">
        <v>46345</v>
      </c>
      <c r="B15" t="inlineStr">
        <is>
          <t xml:space="preserve">YouTube</t>
        </is>
      </c>
      <c r="C15" t="inlineStr">
        <is>
          <t xml:space="preserve">Styling a mantel for winter</t>
        </is>
      </c>
      <c r="D15" t="inlineStr">
        <is>
          <t xml:space="preserve">Video</t>
        </is>
      </c>
      <c r="E15" t="inlineStr">
        <is>
          <t xml:space="preserve">Chloe</t>
        </is>
      </c>
      <c r="F15" t="inlineStr">
        <is>
          <t xml:space="preserve">Idea</t>
        </is>
      </c>
      <c r="G15" s="5">
        <f>IF(A15="","",A15-WEEKDAY(A15,2)+1)</f>
        <v>46342</v>
      </c>
      <c r="H15" t="str">
        <f>IF(A15="","",IF(F15="Published","",IF(A15&lt;$B$2,"Late",IF(AND(F15="Idea",A15-$B$2&lt;=7),"Needs a draft",""))))</f>
        <v/>
      </c>
    </row>
    <row r="16">
      <c r="A16" s="5">
        <v>46350</v>
      </c>
      <c r="B16" t="inlineStr">
        <is>
          <t xml:space="preserve">Email</t>
        </is>
      </c>
      <c r="C16" t="inlineStr">
        <is>
          <t xml:space="preserve">Black Friday early access</t>
        </is>
      </c>
      <c r="D16" t="inlineStr">
        <is>
          <t xml:space="preserve">Email</t>
        </is>
      </c>
      <c r="E16" t="inlineStr">
        <is>
          <t xml:space="preserve">Ana</t>
        </is>
      </c>
      <c r="F16" t="inlineStr">
        <is>
          <t xml:space="preserve">Idea</t>
        </is>
      </c>
      <c r="G16" s="5">
        <f>IF(A16="","",A16-WEEKDAY(A16,2)+1)</f>
        <v>46349</v>
      </c>
      <c r="H16" t="str">
        <f>IF(A16="","",IF(F16="Published","",IF(A16&lt;$B$2,"Late",IF(AND(F16="Idea",A16-$B$2&lt;=7),"Needs a draft",""))))</f>
        <v/>
      </c>
    </row>
    <row r="17">
      <c r="A17" s="5">
        <v>46353</v>
      </c>
      <c r="B17" t="inlineStr">
        <is>
          <t xml:space="preserve">Instagram</t>
        </is>
      </c>
      <c r="C17" t="inlineStr">
        <is>
          <t xml:space="preserve">Black Friday countdown</t>
        </is>
      </c>
      <c r="D17" t="inlineStr">
        <is>
          <t xml:space="preserve">Story</t>
        </is>
      </c>
      <c r="E17" t="inlineStr">
        <is>
          <t xml:space="preserve">Ben</t>
        </is>
      </c>
      <c r="F17" t="inlineStr">
        <is>
          <t xml:space="preserve">Idea</t>
        </is>
      </c>
      <c r="G17" s="5">
        <f>IF(A17="","",A17-WEEKDAY(A17,2)+1)</f>
        <v>46349</v>
      </c>
      <c r="H17" t="str">
        <f>IF(A17="","",IF(F17="Published","",IF(A17&lt;$B$2,"Late",IF(AND(F17="Idea",A17-$B$2&lt;=7),"Needs a draft",""))))</f>
        <v/>
      </c>
    </row>
    <row r="18">
      <c r="A18" s="5">
        <v>46356</v>
      </c>
      <c r="B18" t="inlineStr">
        <is>
          <t xml:space="preserve">Blog</t>
        </is>
      </c>
      <c r="C18" t="inlineStr">
        <is>
          <t xml:space="preserve">Cyber Monday picks</t>
        </is>
      </c>
      <c r="D18" t="inlineStr">
        <is>
          <t xml:space="preserve">Article</t>
        </is>
      </c>
      <c r="E18" t="inlineStr">
        <is>
          <t xml:space="preserve">Chloe</t>
        </is>
      </c>
      <c r="F18" t="inlineStr">
        <is>
          <t xml:space="preserve">Idea</t>
        </is>
      </c>
      <c r="G18" s="5">
        <f>IF(A18="","",A18-WEEKDAY(A18,2)+1)</f>
        <v>46356</v>
      </c>
      <c r="H18" t="str">
        <f>IF(A18="","",IF(F18="Published","",IF(A18&lt;$B$2,"Late",IF(AND(F18="Idea",A18-$B$2&lt;=7),"Needs a draft",""))))</f>
        <v/>
      </c>
    </row>
    <row r="19">
      <c r="G19" s="5" t="str">
        <f>IF(A19="","",A19-WEEKDAY(A19,2)+1)</f>
        <v/>
      </c>
      <c r="H19" t="str">
        <f>IF(A19="","",IF(F19="Published","",IF(A19&lt;$B$2,"Late",IF(AND(F19="Idea",A19-$B$2&lt;=7),"Needs a draft",""))))</f>
        <v/>
      </c>
    </row>
    <row r="20">
      <c r="G20" s="5" t="str">
        <f>IF(A20="","",A20-WEEKDAY(A20,2)+1)</f>
        <v/>
      </c>
      <c r="H20" t="str">
        <f>IF(A20="","",IF(F20="Published","",IF(A20&lt;$B$2,"Late",IF(AND(F20="Idea",A20-$B$2&lt;=7),"Needs a draft",""))))</f>
        <v/>
      </c>
    </row>
    <row r="22">
      <c r="A22" s="5" t="inlineStr">
        <is>
          <t xml:space="preserve">Planned this month</t>
        </is>
      </c>
      <c r="B22" s="9">
        <f>COUNTIFS(A5:A20,"&gt;="&amp;DATE(YEAR(B2),MONTH(B2),1),A5:A20,"&lt;="&amp;EOMONTH(B2,0))</f>
        <v>12</v>
      </c>
    </row>
    <row r="23">
      <c r="A23" s="5" t="inlineStr">
        <is>
          <t xml:space="preserve">Late (date passed, not published)</t>
        </is>
      </c>
      <c r="B23" s="9">
        <f>COUNTIF(H5:H20,"Late")</f>
        <v>1</v>
      </c>
    </row>
    <row r="24">
      <c r="A24" s="5" t="inlineStr">
        <is>
          <t xml:space="preserve">Going out in the next 7 days</t>
        </is>
      </c>
      <c r="B24" s="9">
        <f>COUNTIFS(A5:A20,"&gt;="&amp;B2,A5:A20,"&lt;"&amp;(B2+7),F5:F20,"&lt;&gt;Published")</f>
        <v>4</v>
      </c>
    </row>
    <row r="25">
      <c r="A25" s="5" t="inlineStr">
        <is>
          <t xml:space="preserve">Ideas due within a week</t>
        </is>
      </c>
      <c r="B25" s="9">
        <f>COUNTIF(H5:H20,"Needs a draft")</f>
        <v>1</v>
      </c>
    </row>
    <row r="27">
      <c r="A27" s="6" t="inlineStr">
        <is>
          <t xml:space="preserve">This month by channel</t>
        </is>
      </c>
      <c r="B27" s="2" t="inlineStr">
        <is>
          <t xml:space="preserve">Posts</t>
        </is>
      </c>
      <c r="C27" s="2" t="inlineStr">
        <is>
          <t xml:space="preserve">Not started (Idea)</t>
        </is>
      </c>
    </row>
    <row r="28">
      <c r="A28" s="5" t="inlineStr">
        <is>
          <t xml:space="preserve">Blog</t>
        </is>
      </c>
      <c r="B28">
        <f>COUNTIFS($B$5:$B$20,A28,$A$5:$A$20,"&gt;="&amp;DATE(YEAR($B$2),MONTH($B$2),1),$A$5:$A$20,"&lt;="&amp;EOMONTH($B$2,0))</f>
        <v>3</v>
      </c>
      <c r="C28">
        <f>COUNTIFS($B$5:$B$20,A28,$F$5:$F$20,"Idea")</f>
        <v>2</v>
      </c>
    </row>
    <row r="29">
      <c r="A29" s="5" t="inlineStr">
        <is>
          <t xml:space="preserve">Instagram</t>
        </is>
      </c>
      <c r="B29">
        <f>COUNTIFS($B$5:$B$20,A29,$A$5:$A$20,"&gt;="&amp;DATE(YEAR($B$2),MONTH($B$2),1),$A$5:$A$20,"&lt;="&amp;EOMONTH($B$2,0))</f>
        <v>3</v>
      </c>
      <c r="C29">
        <f>COUNTIFS($B$5:$B$20,A29,$F$5:$F$20,"Idea")</f>
        <v>2</v>
      </c>
    </row>
    <row r="30">
      <c r="A30" s="5" t="inlineStr">
        <is>
          <t xml:space="preserve">Email</t>
        </is>
      </c>
      <c r="B30">
        <f>COUNTIFS($B$5:$B$20,A30,$A$5:$A$20,"&gt;="&amp;DATE(YEAR($B$2),MONTH($B$2),1),$A$5:$A$20,"&lt;="&amp;EOMONTH($B$2,0))</f>
        <v>3</v>
      </c>
      <c r="C30">
        <f>COUNTIFS($B$5:$B$20,A30,$F$5:$F$20,"Idea")</f>
        <v>2</v>
      </c>
    </row>
    <row r="31">
      <c r="A31" s="5" t="inlineStr">
        <is>
          <t xml:space="preserve">TikTok</t>
        </is>
      </c>
      <c r="B31">
        <f>COUNTIFS($B$5:$B$20,A31,$A$5:$A$20,"&gt;="&amp;DATE(YEAR($B$2),MONTH($B$2),1),$A$5:$A$20,"&lt;="&amp;EOMONTH($B$2,0))</f>
        <v>1</v>
      </c>
      <c r="C31">
        <f>COUNTIFS($B$5:$B$20,A31,$F$5:$F$20,"Idea")</f>
        <v>0</v>
      </c>
    </row>
    <row r="32">
      <c r="A32" s="5" t="inlineStr">
        <is>
          <t xml:space="preserve">Pinterest</t>
        </is>
      </c>
      <c r="B32">
        <f>COUNTIFS($B$5:$B$20,A32,$A$5:$A$20,"&gt;="&amp;DATE(YEAR($B$2),MONTH($B$2),1),$A$5:$A$20,"&lt;="&amp;EOMONTH($B$2,0))</f>
        <v>1</v>
      </c>
      <c r="C32">
        <f>COUNTIFS($B$5:$B$20,A32,$F$5:$F$20,"Idea")</f>
        <v>1</v>
      </c>
    </row>
    <row r="33">
      <c r="A33" s="5" t="inlineStr">
        <is>
          <t xml:space="preserve">YouTube</t>
        </is>
      </c>
      <c r="B33">
        <f>COUNTIFS($B$5:$B$20,A33,$A$5:$A$20,"&gt;="&amp;DATE(YEAR($B$2),MONTH($B$2),1),$A$5:$A$20,"&lt;="&amp;EOMONTH($B$2,0))</f>
        <v>1</v>
      </c>
      <c r="C33">
        <f>COUNTIFS($B$5:$B$20,A33,$F$5:$F$20,"Idea")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content calendar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