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ank reconciliatio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workbookViewId="0"/>
  </sheetViews>
  <sheetFormatPr defaultRowHeight="15"/>
  <cols>
    <col min="1" max="1" width="58.7" customWidth="1"/>
    <col min="2" max="2" width="13.7" customWidth="1"/>
    <col min="3" max="3" width="38.7" customWidth="1"/>
    <col min="4" max="4" width="14.7" customWidth="1"/>
  </cols>
  <sheetData>
    <row r="1">
      <c r="A1" s="2" t="inlineStr">
        <is>
          <t xml:space="preserve">Bank reconciliation</t>
        </is>
      </c>
    </row>
    <row r="2">
      <c r="A2" t="inlineStr">
        <is>
          <t xml:space="preserve">Account</t>
        </is>
      </c>
      <c r="B2" t="inlineStr">
        <is>
          <t xml:space="preserve">Business checking (ending 4417)</t>
        </is>
      </c>
    </row>
    <row r="3">
      <c r="A3" t="inlineStr">
        <is>
          <t xml:space="preserve">Statement date</t>
        </is>
      </c>
      <c r="B3" s="5">
        <v>46326</v>
      </c>
    </row>
    <row r="5">
      <c r="A5" s="2" t="inlineStr">
        <is>
          <t xml:space="preserve">BANK SIDE</t>
        </is>
      </c>
      <c r="D5" s="4" t="inlineStr">
        <is>
          <t xml:space="preserve">Amount</t>
        </is>
      </c>
    </row>
    <row r="6">
      <c r="A6" t="inlineStr">
        <is>
          <t xml:space="preserve">Ending balance per bank statement</t>
        </is>
      </c>
      <c r="D6" s="3">
        <v>18642.37</v>
      </c>
    </row>
    <row r="8">
      <c r="A8" t="inlineStr">
        <is>
          <t xml:space="preserve">Deposits in transit (in the books, not yet on the statement)</t>
        </is>
      </c>
      <c r="B8" t="inlineStr">
        <is>
          <t xml:space="preserve">Date</t>
        </is>
      </c>
      <c r="C8" t="inlineStr">
        <is>
          <t xml:space="preserve">Reference</t>
        </is>
      </c>
    </row>
    <row r="9">
      <c r="A9" t="inlineStr">
        <is>
          <t xml:space="preserve">Card processor payout</t>
        </is>
      </c>
      <c r="B9" s="5">
        <v>46326</v>
      </c>
      <c r="C9" t="inlineStr">
        <is>
          <t xml:space="preserve">Payout 10/31</t>
        </is>
      </c>
      <c r="D9" s="3">
        <v>2315</v>
      </c>
    </row>
    <row r="10">
      <c r="A10" t="inlineStr">
        <is>
          <t xml:space="preserve">Customer check deposit</t>
        </is>
      </c>
      <c r="B10" s="5">
        <v>46325</v>
      </c>
      <c r="C10" t="inlineStr">
        <is>
          <t xml:space="preserve">Deposit slip 388</t>
        </is>
      </c>
      <c r="D10" s="3">
        <v>640</v>
      </c>
    </row>
    <row r="12">
      <c r="A12" t="inlineStr">
        <is>
          <t xml:space="preserve">Total deposits in transit</t>
        </is>
      </c>
      <c r="D12" s="3">
        <f>SUM(D9:D11)</f>
        <v>2955</v>
      </c>
    </row>
    <row r="14">
      <c r="A14" t="inlineStr">
        <is>
          <t xml:space="preserve">Outstanding checks and payments (in the books, not yet cleared)</t>
        </is>
      </c>
      <c r="B14" t="inlineStr">
        <is>
          <t xml:space="preserve">Date</t>
        </is>
      </c>
      <c r="C14" t="inlineStr">
        <is>
          <t xml:space="preserve">Check / ref</t>
        </is>
      </c>
    </row>
    <row r="15">
      <c r="A15" t="inlineStr">
        <is>
          <t xml:space="preserve">Office lease, November</t>
        </is>
      </c>
      <c r="B15" s="5">
        <v>46323</v>
      </c>
      <c r="C15" t="inlineStr">
        <is>
          <t xml:space="preserve">Check 1051</t>
        </is>
      </c>
      <c r="D15" s="3">
        <v>1200</v>
      </c>
    </row>
    <row r="16">
      <c r="A16" t="inlineStr">
        <is>
          <t xml:space="preserve">Freelance designer</t>
        </is>
      </c>
      <c r="B16" s="5">
        <v>46325</v>
      </c>
      <c r="C16" t="inlineStr">
        <is>
          <t xml:space="preserve">Check 1053</t>
        </is>
      </c>
      <c r="D16" s="3">
        <v>385.5</v>
      </c>
    </row>
    <row r="17">
      <c r="A17" t="inlineStr">
        <is>
          <t xml:space="preserve">Equipment repair</t>
        </is>
      </c>
      <c r="B17" s="5">
        <v>46218</v>
      </c>
      <c r="C17" t="inlineStr">
        <is>
          <t xml:space="preserve">Check 1038</t>
        </is>
      </c>
      <c r="D17" s="3">
        <v>220</v>
      </c>
    </row>
    <row r="19">
      <c r="A19" t="inlineStr">
        <is>
          <t xml:space="preserve">Total outstanding</t>
        </is>
      </c>
      <c r="D19" s="3">
        <f>SUM(D15:D18)</f>
        <v>1805.5</v>
      </c>
    </row>
    <row r="20">
      <c r="A20" s="2" t="inlineStr">
        <is>
          <t xml:space="preserve">Adjusted bank balance</t>
        </is>
      </c>
      <c r="D20" s="4">
        <f>D6+D12-D19</f>
        <v>19791.87</v>
      </c>
    </row>
    <row r="22">
      <c r="A22" s="2" t="inlineStr">
        <is>
          <t xml:space="preserve">BOOK SIDE</t>
        </is>
      </c>
    </row>
    <row r="23">
      <c r="A23" t="inlineStr">
        <is>
          <t xml:space="preserve">Ending balance per books (general ledger)</t>
        </is>
      </c>
      <c r="D23" s="3">
        <v>20251.95</v>
      </c>
    </row>
    <row r="25">
      <c r="A25" t="inlineStr">
        <is>
          <t xml:space="preserve">Add: bank credits not yet booked (interest, direct deposits)</t>
        </is>
      </c>
    </row>
    <row r="26">
      <c r="A26" t="inlineStr">
        <is>
          <t xml:space="preserve">Interest earned</t>
        </is>
      </c>
      <c r="D26" s="3">
        <v>3.12</v>
      </c>
    </row>
    <row r="28">
      <c r="A28" t="inlineStr">
        <is>
          <t xml:space="preserve">Total to add</t>
        </is>
      </c>
      <c r="D28" s="3">
        <f>SUM(D26:D27)</f>
        <v>3.12</v>
      </c>
    </row>
    <row r="29">
      <c r="A29" t="inlineStr">
        <is>
          <t xml:space="preserve">Less: bank charges not yet booked (fees, returned items)</t>
        </is>
      </c>
    </row>
    <row r="30">
      <c r="A30" t="inlineStr">
        <is>
          <t xml:space="preserve">Monthly service fee</t>
        </is>
      </c>
      <c r="D30" s="3">
        <v>15</v>
      </c>
    </row>
    <row r="31">
      <c r="A31" t="inlineStr">
        <is>
          <t xml:space="preserve">Returned customer check</t>
        </is>
      </c>
      <c r="D31" s="3">
        <v>450</v>
      </c>
    </row>
    <row r="32">
      <c r="A32" t="inlineStr">
        <is>
          <t xml:space="preserve">Total to subtract</t>
        </is>
      </c>
      <c r="D32" s="3">
        <f>SUM(D30:D31)</f>
        <v>465</v>
      </c>
    </row>
    <row r="33">
      <c r="A33" t="inlineStr">
        <is>
          <t xml:space="preserve">Booking errors (+ if the books show too little cash)</t>
        </is>
      </c>
      <c r="C33" t="inlineStr">
        <is>
          <t xml:space="preserve">Utility bill keyed as 214.27, paid 212.47</t>
        </is>
      </c>
      <c r="D33" s="3">
        <v>1.8</v>
      </c>
    </row>
    <row r="34">
      <c r="A34" s="2" t="inlineStr">
        <is>
          <t xml:space="preserve">Adjusted book balance</t>
        </is>
      </c>
      <c r="D34" s="4">
        <f>D23+D28-D32+D33</f>
        <v>19791.87</v>
      </c>
    </row>
    <row r="36">
      <c r="A36" s="2" t="inlineStr">
        <is>
          <t xml:space="preserve">Difference</t>
        </is>
      </c>
      <c r="D36" s="4">
        <f>ROUND(D20-D34,2)</f>
        <v>0</v>
      </c>
    </row>
    <row r="37">
      <c r="A37" s="2" t="inlineStr">
        <is>
          <t xml:space="preserve">Status</t>
        </is>
      </c>
      <c r="D37" s="4" t="str">
        <f>IF(D36=0,"Reconciled","Off by "&amp;TEXT(ABS(D36),"$#,##0.00")&amp;IF(MOD(ROUND(ABS(D36)*100,0),9)=0,": divisible by 9, look for transposed digits",""))</f>
        <v>Reconciled</v>
      </c>
    </row>
    <row r="38">
      <c r="A38" t="inlineStr">
        <is>
          <t xml:space="preserve">Outstanding checks older than 90 days</t>
        </is>
      </c>
      <c r="D38" s="9">
        <f>COUNTIFS(B15:B18,"&lt;"&amp;(B3-90))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bank reconciliation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