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0" max="10" width="42.7" customWidth="1"/>
    <col min="11" max="11" width="18.7" customWidth="1"/>
  </cols>
  <sheetData>
    <row r="1">
      <c r="A1" s="2" t="inlineStr">
        <is>
          <t xml:space="preserve">Invoice</t>
        </is>
      </c>
      <c r="B1" s="2" t="inlineStr">
        <is>
          <t xml:space="preserve">Customer</t>
        </is>
      </c>
      <c r="C1" s="2" t="inlineStr">
        <is>
          <t xml:space="preserve">Invoice date</t>
        </is>
      </c>
      <c r="D1" s="2" t="inlineStr">
        <is>
          <t xml:space="preserve">Amount</t>
        </is>
      </c>
      <c r="E1" s="2" t="inlineStr">
        <is>
          <t xml:space="preserve">Days late</t>
        </is>
      </c>
      <c r="G1" s="2" t="inlineStr">
        <is>
          <t xml:space="preserve">Threshold</t>
        </is>
      </c>
      <c r="H1" s="2">
        <v>1000</v>
      </c>
      <c r="J1" s="2" t="inlineStr">
        <is>
          <t xml:space="preserve">Example</t>
        </is>
      </c>
      <c r="K1" s="2" t="inlineStr">
        <is>
          <t xml:space="preserve">Formula result</t>
        </is>
      </c>
    </row>
    <row r="2">
      <c r="A2" t="inlineStr">
        <is>
          <t xml:space="preserve">INV-1041</t>
        </is>
      </c>
      <c r="B2" t="inlineStr">
        <is>
          <t xml:space="preserve">Harbor Cafe</t>
        </is>
      </c>
      <c r="C2" s="5">
        <v>46273</v>
      </c>
      <c r="D2">
        <v>850</v>
      </c>
      <c r="E2">
        <v>0</v>
      </c>
      <c r="G2" t="inlineStr">
        <is>
          <t xml:space="preserve">Cutoff date</t>
        </is>
      </c>
      <c r="H2" s="5">
        <v>46296</v>
      </c>
      <c r="J2" t="inlineStr">
        <is>
          <t xml:space="preserve">Sum values greater than a number</t>
        </is>
      </c>
      <c r="K2">
        <f>SUMIF(D2:D9,"&gt;1000")</f>
        <v>7475</v>
      </c>
    </row>
    <row r="3">
      <c r="A3" t="inlineStr">
        <is>
          <t xml:space="preserve">INV-1042</t>
        </is>
      </c>
      <c r="B3" t="inlineStr">
        <is>
          <t xml:space="preserve">Northwind Ltd</t>
        </is>
      </c>
      <c r="C3" s="5">
        <v>46280</v>
      </c>
      <c r="D3">
        <v>2400</v>
      </c>
      <c r="E3">
        <v>45</v>
      </c>
      <c r="J3" t="inlineStr">
        <is>
          <t xml:space="preserve">Greater than a value in a cell: "&gt;"&amp;H1</t>
        </is>
      </c>
      <c r="K3">
        <f>SUMIF(D2:D9,"&gt;"&amp;H1)</f>
        <v>7475</v>
      </c>
    </row>
    <row r="4">
      <c r="A4" t="inlineStr">
        <is>
          <t xml:space="preserve">INV-1043</t>
        </is>
      </c>
      <c r="B4" t="inlineStr">
        <is>
          <t xml:space="preserve">Bluebell Florist</t>
        </is>
      </c>
      <c r="C4" s="5">
        <v>46287</v>
      </c>
      <c r="D4">
        <v>1000</v>
      </c>
      <c r="E4">
        <v>12</v>
      </c>
      <c r="J4" t="inlineStr">
        <is>
          <t xml:space="preserve">Greater than or equal to, and less than</t>
        </is>
      </c>
      <c r="K4">
        <f>SUMIF(D2:D9,"&gt;="&amp;H1)</f>
        <v>8475</v>
      </c>
    </row>
    <row r="5">
      <c r="A5" t="inlineStr">
        <is>
          <t xml:space="preserve">INV-1044</t>
        </is>
      </c>
      <c r="B5" t="inlineStr">
        <is>
          <t xml:space="preserve">Harbor Cafe</t>
        </is>
      </c>
      <c r="C5" s="5">
        <v>46296</v>
      </c>
      <c r="D5" t="inlineStr">
        <is>
          <t xml:space="preserve">1450</t>
        </is>
      </c>
      <c r="E5">
        <v>31</v>
      </c>
      <c r="J5" t="inlineStr">
        <is>
          <t xml:space="preserve">Test one column, add another</t>
        </is>
      </c>
      <c r="K5">
        <f>SUMIF(E2:E9,"&gt;30",D2:D9)</f>
        <v>4275</v>
      </c>
    </row>
    <row r="6">
      <c r="A6" t="inlineStr">
        <is>
          <t xml:space="preserve">INV-1045</t>
        </is>
      </c>
      <c r="B6" t="inlineStr">
        <is>
          <t xml:space="preserve">Keystone Dental</t>
        </is>
      </c>
      <c r="C6" s="5">
        <v>46301</v>
      </c>
      <c r="D6">
        <v>3200</v>
      </c>
      <c r="E6">
        <v>0</v>
      </c>
      <c r="J6" t="inlineStr">
        <is>
          <t xml:space="preserve">A date as the threshold</t>
        </is>
      </c>
      <c r="K6">
        <f>SUMIF(C2:C9,"&gt;="&amp;H2,D2:D9)</f>
        <v>5515</v>
      </c>
    </row>
    <row r="7">
      <c r="A7" t="inlineStr">
        <is>
          <t xml:space="preserve">INV-1046</t>
        </is>
      </c>
      <c r="B7" t="inlineStr">
        <is>
          <t xml:space="preserve">Northwind Ltd</t>
        </is>
      </c>
      <c r="C7" s="5">
        <v>46308</v>
      </c>
      <c r="D7">
        <v>-200</v>
      </c>
      <c r="E7">
        <v>0</v>
      </c>
      <c r="J7" t="inlineStr">
        <is>
          <t xml:space="preserve">The gotcha: amounts stored as text are skipped</t>
        </is>
      </c>
      <c r="K7">
        <f>SUMPRODUCT((--D2:D9&gt;H1)*(--D2:D9))</f>
        <v>8925</v>
      </c>
    </row>
    <row r="8">
      <c r="A8" t="inlineStr">
        <is>
          <t xml:space="preserve">INV-1047</t>
        </is>
      </c>
      <c r="B8" t="inlineStr">
        <is>
          <t xml:space="preserve">Bluebell Florist</t>
        </is>
      </c>
      <c r="C8" s="5">
        <v>46315</v>
      </c>
      <c r="D8">
        <v>640</v>
      </c>
      <c r="E8">
        <v>8</v>
      </c>
    </row>
    <row r="9">
      <c r="A9" t="inlineStr">
        <is>
          <t xml:space="preserve">INV-1048</t>
        </is>
      </c>
      <c r="B9" t="inlineStr">
        <is>
          <t xml:space="preserve">Keystone Dental</t>
        </is>
      </c>
      <c r="C9" s="5">
        <v>46322</v>
      </c>
      <c r="D9">
        <v>1875</v>
      </c>
      <c r="E9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sum-if-greater-than-in-excel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