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1" max="11" width="42.7" customWidth="1"/>
    <col min="12" max="12" width="18.7" customWidth="1"/>
  </cols>
  <sheetData>
    <row r="1">
      <c r="A1" s="2" t="inlineStr">
        <is>
          <t xml:space="preserve">SKU</t>
        </is>
      </c>
      <c r="B1" s="2" t="inlineStr">
        <is>
          <t xml:space="preserve">Item</t>
        </is>
      </c>
      <c r="C1" s="2" t="inlineStr">
        <is>
          <t xml:space="preserve">Opening</t>
        </is>
      </c>
      <c r="D1" s="2" t="inlineStr">
        <is>
          <t xml:space="preserve">Received</t>
        </is>
      </c>
      <c r="E1" s="2" t="inlineStr">
        <is>
          <t xml:space="preserve">Sold</t>
        </is>
      </c>
      <c r="F1" s="2" t="inlineStr">
        <is>
          <t xml:space="preserve">Reorder at</t>
        </is>
      </c>
      <c r="G1" s="2" t="inlineStr">
        <is>
          <t xml:space="preserve">Unit cost</t>
        </is>
      </c>
      <c r="I1" s="2" t="inlineStr">
        <is>
          <t xml:space="preserve">Look up</t>
        </is>
      </c>
      <c r="K1" s="2" t="inlineStr">
        <is>
          <t xml:space="preserve">Example</t>
        </is>
      </c>
      <c r="L1" s="2" t="inlineStr">
        <is>
          <t xml:space="preserve">Formula result</t>
        </is>
      </c>
    </row>
    <row r="2">
      <c r="A2" t="inlineStr">
        <is>
          <t xml:space="preserve">CB-250</t>
        </is>
      </c>
      <c r="B2" t="inlineStr">
        <is>
          <t xml:space="preserve">Cold brew can 250ml</t>
        </is>
      </c>
      <c r="C2">
        <v>48</v>
      </c>
      <c r="D2">
        <v>96</v>
      </c>
      <c r="E2">
        <v>121</v>
      </c>
      <c r="F2">
        <v>24</v>
      </c>
      <c r="G2">
        <v>1.35</v>
      </c>
      <c r="I2" t="inlineStr">
        <is>
          <t xml:space="preserve">ES-1KG</t>
        </is>
      </c>
      <c r="K2" t="inlineStr">
        <is>
          <t xml:space="preserve">Stock on hand</t>
        </is>
      </c>
      <c r="L2">
        <f>C2+D2-E2</f>
        <v>23</v>
      </c>
    </row>
    <row r="3">
      <c r="A3" t="inlineStr">
        <is>
          <t xml:space="preserve">OM-1L</t>
        </is>
      </c>
      <c r="B3" t="inlineStr">
        <is>
          <t xml:space="preserve">Oat milk 1L</t>
        </is>
      </c>
      <c r="C3">
        <v>30</v>
      </c>
      <c r="D3">
        <v>24</v>
      </c>
      <c r="E3">
        <v>41</v>
      </c>
      <c r="F3">
        <v>12</v>
      </c>
      <c r="G3">
        <v>2.1</v>
      </c>
      <c r="K3" t="inlineStr">
        <is>
          <t xml:space="preserve">Reorder and out-of-stock flags</t>
        </is>
      </c>
      <c r="L3" t="str">
        <f>IF(C2+D2-E2&lt;=0,"Out of stock",IF(C2+D2-E2&lt;=F2,"Reorder","OK"))</f>
        <v>Reorder</v>
      </c>
    </row>
    <row r="4">
      <c r="A4" t="inlineStr">
        <is>
          <t xml:space="preserve">ES-1KG</t>
        </is>
      </c>
      <c r="B4" t="inlineStr">
        <is>
          <t xml:space="preserve">Espresso beans 1kg</t>
        </is>
      </c>
      <c r="C4">
        <v>12</v>
      </c>
      <c r="D4">
        <v>10</v>
      </c>
      <c r="E4">
        <v>15</v>
      </c>
      <c r="F4">
        <v>6</v>
      </c>
      <c r="G4">
        <v>18.5</v>
      </c>
      <c r="K4" t="inlineStr">
        <is>
          <t xml:space="preserve">Total stock value</t>
        </is>
      </c>
      <c r="L4">
        <f>SUMPRODUCT(C2:C7+D2:D7-E2:E7,G2:G7)</f>
        <v>325</v>
      </c>
    </row>
    <row r="5">
      <c r="A5" t="inlineStr">
        <is>
          <t xml:space="preserve">CUP-12</t>
        </is>
      </c>
      <c r="B5" t="inlineStr">
        <is>
          <t xml:space="preserve">Paper cups 12oz (50)</t>
        </is>
      </c>
      <c r="C5">
        <v>40</v>
      </c>
      <c r="D5">
        <v>0</v>
      </c>
      <c r="E5">
        <v>22</v>
      </c>
      <c r="F5">
        <v>15</v>
      </c>
      <c r="G5">
        <v>4.8</v>
      </c>
      <c r="K5" t="inlineStr">
        <is>
          <t xml:space="preserve">How many items need ordering</t>
        </is>
      </c>
      <c r="L5">
        <f>SUMPRODUCT(--(C2:C7+D2:D7-E2:E7&lt;=F2:F7))</f>
        <v>2</v>
      </c>
    </row>
    <row r="6">
      <c r="A6" t="inlineStr">
        <is>
          <t xml:space="preserve">LID-12</t>
        </is>
      </c>
      <c r="B6" t="inlineStr">
        <is>
          <t xml:space="preserve">Lids 12oz (50)</t>
        </is>
      </c>
      <c r="C6">
        <v>38</v>
      </c>
      <c r="D6">
        <v>0</v>
      </c>
      <c r="E6">
        <v>38</v>
      </c>
      <c r="F6">
        <v>15</v>
      </c>
      <c r="G6">
        <v>2.95</v>
      </c>
      <c r="K6" t="inlineStr">
        <is>
          <t xml:space="preserve">Look up one SKU</t>
        </is>
      </c>
      <c r="L6">
        <f>INDEX(C2:C7+D2:D7-E2:E7,MATCH(I2,A2:A7,0))</f>
        <v>7</v>
      </c>
    </row>
    <row r="7">
      <c r="A7" t="inlineStr">
        <is>
          <t xml:space="preserve">SYR-VAN</t>
        </is>
      </c>
      <c r="B7" t="inlineStr">
        <is>
          <t xml:space="preserve">Vanilla syrup 750ml</t>
        </is>
      </c>
      <c r="C7">
        <v>9</v>
      </c>
      <c r="D7">
        <v>6</v>
      </c>
      <c r="E7">
        <v>8</v>
      </c>
      <c r="F7">
        <v>4</v>
      </c>
      <c r="G7">
        <v>7.25</v>
      </c>
      <c r="K7" t="inlineStr">
        <is>
          <t xml:space="preserve">Days of cover and a movement log</t>
        </is>
      </c>
      <c r="L7">
        <f>ROUND((C2+D2-E2)/(E2/28),1)</f>
        <v>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inventory-formulas-in-excel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