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Property</t>
        </is>
      </c>
      <c r="B1" s="2" t="inlineStr">
        <is>
          <t xml:space="preserve">Guest</t>
        </is>
      </c>
      <c r="C1" s="2" t="inlineStr">
        <is>
          <t xml:space="preserve">Check-in</t>
        </is>
      </c>
      <c r="D1" s="2" t="inlineStr">
        <is>
          <t xml:space="preserve">Check-out</t>
        </is>
      </c>
      <c r="E1" s="2" t="inlineStr">
        <is>
          <t xml:space="preserve">Booking total</t>
        </is>
      </c>
      <c r="F1" s="2" t="inlineStr">
        <is>
          <t xml:space="preserve">Nights in month</t>
        </is>
      </c>
      <c r="H1" s="2" t="inlineStr">
        <is>
          <t xml:space="preserve">Setting</t>
        </is>
      </c>
      <c r="I1" s="2" t="inlineStr">
        <is>
          <t xml:space="preserve">Value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Lake Cabin</t>
        </is>
      </c>
      <c r="B2" t="inlineStr">
        <is>
          <t xml:space="preserve">Patel</t>
        </is>
      </c>
      <c r="C2" s="5">
        <v>46292</v>
      </c>
      <c r="D2" s="5">
        <v>46298</v>
      </c>
      <c r="E2">
        <v>690</v>
      </c>
      <c r="F2">
        <f>MAX(0,MIN(D2,$I$3+1)-MAX(C2,$I$2))</f>
        <v>2</v>
      </c>
      <c r="H2" t="inlineStr">
        <is>
          <t xml:space="preserve">Month start</t>
        </is>
      </c>
      <c r="I2" s="5">
        <v>46296</v>
      </c>
      <c r="K2" t="inlineStr">
        <is>
          <t xml:space="preserve">Step 1: Count booked nights inside the month</t>
        </is>
      </c>
      <c r="L2">
        <f>MAX(0,MIN(D2,$I$3+1)-MAX(C2,$I$2))</f>
        <v>2</v>
      </c>
    </row>
    <row r="3">
      <c r="A3" t="inlineStr">
        <is>
          <t xml:space="preserve">Lake Cabin</t>
        </is>
      </c>
      <c r="B3" t="inlineStr">
        <is>
          <t xml:space="preserve">Nguyen</t>
        </is>
      </c>
      <c r="C3" s="5">
        <v>46304</v>
      </c>
      <c r="D3" s="5">
        <v>46307</v>
      </c>
      <c r="E3">
        <v>375</v>
      </c>
      <c r="F3">
        <f>MAX(0,MIN(D3,$I$3+1)-MAX(C3,$I$2))</f>
        <v>3</v>
      </c>
      <c r="H3" t="inlineStr">
        <is>
          <t xml:space="preserve">Month end</t>
        </is>
      </c>
      <c r="I3" s="5">
        <v>46326</v>
      </c>
      <c r="K3" t="inlineStr">
        <is>
          <t xml:space="preserve">Step 2: Available nights and the occupancy rate</t>
        </is>
      </c>
      <c r="L3">
        <f>SUM(F2:F11)/((I3-I2+1)*2-SUM(I4:I5))</f>
        <v>0.593220338983051</v>
      </c>
    </row>
    <row r="4">
      <c r="A4" t="inlineStr">
        <is>
          <t xml:space="preserve">Lake Cabin</t>
        </is>
      </c>
      <c r="B4" t="inlineStr">
        <is>
          <t xml:space="preserve">Brooks</t>
        </is>
      </c>
      <c r="C4" s="5">
        <v>46311</v>
      </c>
      <c r="D4" s="5">
        <v>46318</v>
      </c>
      <c r="E4">
        <v>805</v>
      </c>
      <c r="F4">
        <f>MAX(0,MIN(D4,$I$3+1)-MAX(C4,$I$2))</f>
        <v>7</v>
      </c>
      <c r="H4" t="inlineStr">
        <is>
          <t xml:space="preserve">Lake Cabin blocked nights</t>
        </is>
      </c>
      <c r="I4">
        <v>3</v>
      </c>
      <c r="K4" t="inlineStr">
        <is>
          <t xml:space="preserve">Step 3: Occupancy for each property</t>
        </is>
      </c>
      <c r="L4">
        <f>SUMIFS(F2:F11,A2:A11,"Lake Cabin")/((I3-I2+1)-I4)</f>
        <v>0.5</v>
      </c>
    </row>
    <row r="5">
      <c r="A5" t="inlineStr">
        <is>
          <t xml:space="preserve">Lake Cabin</t>
        </is>
      </c>
      <c r="B5" t="inlineStr">
        <is>
          <t xml:space="preserve">Ortiz</t>
        </is>
      </c>
      <c r="C5" s="5">
        <v>46325</v>
      </c>
      <c r="D5" s="5">
        <v>46328</v>
      </c>
      <c r="E5">
        <v>390</v>
      </c>
      <c r="F5">
        <f>MAX(0,MIN(D5,$I$3+1)-MAX(C5,$I$2))</f>
        <v>2</v>
      </c>
      <c r="H5" t="inlineStr">
        <is>
          <t xml:space="preserve">City Loft blocked nights</t>
        </is>
      </c>
      <c r="I5">
        <v>0</v>
      </c>
      <c r="K5" t="inlineStr">
        <is>
          <t xml:space="preserve">Step 4: Average nightly rate and revenue per available night</t>
        </is>
      </c>
      <c r="L5">
        <f>SUMPRODUCT(E2:E11/(D2:D11-C2:C11),F2:F11)/((I3-I2+1)*2-SUM(I4:I5))</f>
        <v>76.1864406779661</v>
      </c>
    </row>
    <row r="6">
      <c r="A6" t="inlineStr">
        <is>
          <t xml:space="preserve">City Loft</t>
        </is>
      </c>
      <c r="B6" t="inlineStr">
        <is>
          <t xml:space="preserve">Kim</t>
        </is>
      </c>
      <c r="C6" s="5">
        <v>46296</v>
      </c>
      <c r="D6" s="5">
        <v>46299</v>
      </c>
      <c r="E6">
        <v>420</v>
      </c>
      <c r="F6">
        <f>MAX(0,MIN(D6,$I$3+1)-MAX(C6,$I$2))</f>
        <v>3</v>
      </c>
    </row>
    <row r="7">
      <c r="A7" t="inlineStr">
        <is>
          <t xml:space="preserve">City Loft</t>
        </is>
      </c>
      <c r="B7" t="inlineStr">
        <is>
          <t xml:space="preserve">Rossi</t>
        </is>
      </c>
      <c r="C7" s="5">
        <v>46301</v>
      </c>
      <c r="D7" s="5">
        <v>46306</v>
      </c>
      <c r="E7">
        <v>650</v>
      </c>
      <c r="F7">
        <f>MAX(0,MIN(D7,$I$3+1)-MAX(C7,$I$2))</f>
        <v>5</v>
      </c>
    </row>
    <row r="8">
      <c r="A8" t="inlineStr">
        <is>
          <t xml:space="preserve">City Loft</t>
        </is>
      </c>
      <c r="B8" t="inlineStr">
        <is>
          <t xml:space="preserve">Adeyemi</t>
        </is>
      </c>
      <c r="C8" s="5">
        <v>46309</v>
      </c>
      <c r="D8" s="5">
        <v>46311</v>
      </c>
      <c r="E8">
        <v>290</v>
      </c>
      <c r="F8">
        <f>MAX(0,MIN(D8,$I$3+1)-MAX(C8,$I$2))</f>
        <v>2</v>
      </c>
    </row>
    <row r="9">
      <c r="A9" t="inlineStr">
        <is>
          <t xml:space="preserve">City Loft</t>
        </is>
      </c>
      <c r="B9" t="inlineStr">
        <is>
          <t xml:space="preserve">Larsen</t>
        </is>
      </c>
      <c r="C9" s="5">
        <v>46313</v>
      </c>
      <c r="D9" s="5">
        <v>46320</v>
      </c>
      <c r="E9">
        <v>945</v>
      </c>
      <c r="F9">
        <f>MAX(0,MIN(D9,$I$3+1)-MAX(C9,$I$2))</f>
        <v>7</v>
      </c>
    </row>
    <row r="10">
      <c r="A10" t="inlineStr">
        <is>
          <t xml:space="preserve">City Loft</t>
        </is>
      </c>
      <c r="B10" t="inlineStr">
        <is>
          <t xml:space="preserve">Moreau</t>
        </is>
      </c>
      <c r="C10" s="5">
        <v>46322</v>
      </c>
      <c r="D10" s="5">
        <v>46326</v>
      </c>
      <c r="E10">
        <v>520</v>
      </c>
      <c r="F10">
        <f>MAX(0,MIN(D10,$I$3+1)-MAX(C10,$I$2))</f>
        <v>4</v>
      </c>
    </row>
    <row r="11">
      <c r="A11" t="inlineStr">
        <is>
          <t xml:space="preserve">City Loft</t>
        </is>
      </c>
      <c r="B11" t="inlineStr">
        <is>
          <t xml:space="preserve">Silva</t>
        </is>
      </c>
      <c r="C11" s="5">
        <v>46331</v>
      </c>
      <c r="D11" s="5">
        <v>46334</v>
      </c>
      <c r="E11">
        <v>435</v>
      </c>
      <c r="F11">
        <f>MAX(0,MIN(D11,$I$3+1)-MAX(C11,$I$2))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calculate-occupancy-rate-in-excel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