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Year</t>
        </is>
      </c>
      <c r="B1" s="2" t="inlineStr">
        <is>
          <t xml:space="preserve">Date</t>
        </is>
      </c>
      <c r="C1" s="2" t="inlineStr">
        <is>
          <t xml:space="preserve">Cash flow</t>
        </is>
      </c>
      <c r="E1" s="2" t="inlineStr">
        <is>
          <t xml:space="preserve">Discount rate</t>
        </is>
      </c>
      <c r="F1" s="2">
        <v>0.09</v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>
        <v>0</v>
      </c>
      <c r="B2" s="5">
        <v>46037</v>
      </c>
      <c r="C2">
        <v>-120000</v>
      </c>
      <c r="H2" t="inlineStr">
        <is>
          <t xml:space="preserve">NPV in Excel, and why period 0 goes outside</t>
        </is>
      </c>
      <c r="I2">
        <f>SUMPRODUCT(C3:C7/(1+F1)^A3:A7)+C2</f>
        <v>9491.09458844287</v>
      </c>
    </row>
    <row r="3">
      <c r="A3">
        <v>1</v>
      </c>
      <c r="B3" s="5">
        <v>46477</v>
      </c>
      <c r="C3">
        <v>28000</v>
      </c>
      <c r="H3" t="inlineStr">
        <is>
          <t xml:space="preserve">The most common mistake: putting year 0 inside NPV</t>
        </is>
      </c>
      <c r="I3">
        <f>SUMPRODUCT(C2:C7/(1+F1)^(A2:A7+1))</f>
        <v>8707.42622792923</v>
      </c>
    </row>
    <row r="4">
      <c r="A4">
        <v>2</v>
      </c>
      <c r="B4" s="5">
        <v>46798</v>
      </c>
      <c r="C4">
        <v>35000</v>
      </c>
      <c r="H4" t="inlineStr">
        <is>
          <t xml:space="preserve">IRR: the rate where NPV is zero</t>
        </is>
      </c>
      <c r="I4">
        <f>SUMPRODUCT(C3:C7/(1+0.1195)^A3:A7)+C2</f>
        <v>2.19187072747445</v>
      </c>
    </row>
    <row r="5">
      <c r="A5">
        <v>3</v>
      </c>
      <c r="B5" s="5">
        <v>47149</v>
      </c>
      <c r="C5">
        <v>38000</v>
      </c>
      <c r="H5" t="inlineStr">
        <is>
          <t xml:space="preserve">XNPV and XIRR: when cash flows have real dates</t>
        </is>
      </c>
      <c r="I5">
        <f>SUMPRODUCT(C2:C7/(1+F1)^((B2:B7-B2)/365))</f>
        <v>8652.77161227982</v>
      </c>
    </row>
    <row r="6">
      <c r="A6">
        <v>4</v>
      </c>
      <c r="B6" s="5">
        <v>47472</v>
      </c>
      <c r="C6">
        <v>36000</v>
      </c>
    </row>
    <row r="7">
      <c r="A7">
        <v>5</v>
      </c>
      <c r="B7" s="5">
        <v>47907</v>
      </c>
      <c r="C7">
        <v>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calculate-npv-and-irr-in-excel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