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7" max="7" width="42.7" customWidth="1"/>
    <col min="8" max="8" width="18.7" customWidth="1"/>
  </cols>
  <sheetData>
    <row r="1">
      <c r="A1" s="2" t="inlineStr">
        <is>
          <t xml:space="preserve">Date</t>
        </is>
      </c>
      <c r="B1" s="2" t="inlineStr">
        <is>
          <t xml:space="preserve">Orders</t>
        </is>
      </c>
      <c r="D1" s="2" t="inlineStr">
        <is>
          <t xml:space="preserve">Setting</t>
        </is>
      </c>
      <c r="E1" s="2" t="inlineStr">
        <is>
          <t xml:space="preserve">Value</t>
        </is>
      </c>
      <c r="G1" s="2" t="inlineStr">
        <is>
          <t xml:space="preserve">Example</t>
        </is>
      </c>
      <c r="H1" s="2" t="inlineStr">
        <is>
          <t xml:space="preserve">Formula result</t>
        </is>
      </c>
    </row>
    <row r="2">
      <c r="A2">
        <f>DATE(2026,10,19)</f>
        <v>46314</v>
      </c>
      <c r="B2">
        <v>42</v>
      </c>
      <c r="D2" t="inlineStr">
        <is>
          <t xml:space="preserve">Window (rows)</t>
        </is>
      </c>
      <c r="E2">
        <v>3</v>
      </c>
      <c r="G2" t="inlineStr">
        <is>
          <t xml:space="preserve">Method 1: a trailing average with a relative range</t>
        </is>
      </c>
      <c r="H2">
        <f>AVERAGE(B2:B4)</f>
        <v>41.6666666666667</v>
      </c>
    </row>
    <row r="3">
      <c r="A3">
        <f>DATE(2026,10,20)</f>
        <v>46315</v>
      </c>
      <c r="B3">
        <v>38</v>
      </c>
      <c r="D3" t="inlineStr">
        <is>
          <t xml:space="preserve">End date</t>
        </is>
      </c>
      <c r="E3">
        <f>DATE(2026,10,31)</f>
        <v>46326</v>
      </c>
      <c r="G3" t="inlineStr">
        <is>
          <t xml:space="preserve">Choose the window in one cell, blank until it is full</t>
        </is>
      </c>
      <c r="H3">
        <f>IF(ROWS($B$2:B13)&lt;E2,"",AVERAGE(_xlfn.TAKE($B$2:B13,-E2)))</f>
        <v>65.3333333333333</v>
      </c>
    </row>
    <row r="4">
      <c r="A4">
        <f>DATE(2026,10,21)</f>
        <v>46316</v>
      </c>
      <c r="B4">
        <v>45</v>
      </c>
      <c r="D4" t="inlineStr">
        <is>
          <t xml:space="preserve">Weight, oldest</t>
        </is>
      </c>
      <c r="E4">
        <v>1</v>
      </c>
      <c r="G4" t="inlineStr">
        <is>
          <t xml:space="preserve">Last 7 entries or last 7 days?</t>
        </is>
      </c>
      <c r="H4">
        <f>AVERAGEIFS(B2:B13,A2:A13,"&gt;"&amp;E3-7,A2:A13,"&lt;="&amp;E3)</f>
        <v>54.5</v>
      </c>
    </row>
    <row r="5">
      <c r="A5">
        <f>DATE(2026,10,22)</f>
        <v>46317</v>
      </c>
      <c r="B5">
        <v>51</v>
      </c>
      <c r="D5" t="inlineStr">
        <is>
          <t xml:space="preserve">Weight, middle</t>
        </is>
      </c>
      <c r="E5">
        <v>2</v>
      </c>
      <c r="G5" t="inlineStr">
        <is>
          <t xml:space="preserve">Weighted moving average with SUMPRODUCT</t>
        </is>
      </c>
      <c r="H5">
        <f>SUMPRODUCT(B11:B13,E4:E6)/SUM(E4:E6)</f>
        <v>69.1666666666667</v>
      </c>
    </row>
    <row r="6">
      <c r="A6">
        <f>DATE(2026,10,23)</f>
        <v>46318</v>
      </c>
      <c r="B6">
        <v>60</v>
      </c>
      <c r="D6" t="inlineStr">
        <is>
          <t xml:space="preserve">Weight, newest</t>
        </is>
      </c>
      <c r="E6">
        <v>3</v>
      </c>
    </row>
    <row r="7">
      <c r="A7">
        <f>DATE(2026,10,24)</f>
        <v>46319</v>
      </c>
      <c r="B7">
        <v>72</v>
      </c>
    </row>
    <row r="8">
      <c r="A8">
        <f>DATE(2026,10,26)</f>
        <v>46321</v>
      </c>
      <c r="B8">
        <v>40</v>
      </c>
    </row>
    <row r="9">
      <c r="A9">
        <f>DATE(2026,10,27)</f>
        <v>46322</v>
      </c>
      <c r="B9">
        <v>44</v>
      </c>
    </row>
    <row r="10">
      <c r="A10">
        <f>DATE(2026,10,28)</f>
        <v>46323</v>
      </c>
      <c r="B10">
        <v>47</v>
      </c>
    </row>
    <row r="11">
      <c r="A11">
        <f>DATE(2026,10,29)</f>
        <v>46324</v>
      </c>
      <c r="B11">
        <v>55</v>
      </c>
    </row>
    <row r="12">
      <c r="A12">
        <f>DATE(2026,10,30)</f>
        <v>46325</v>
      </c>
      <c r="B12">
        <v>63</v>
      </c>
    </row>
    <row r="13">
      <c r="A13">
        <f>DATE(2026,10,31)</f>
        <v>46326</v>
      </c>
      <c r="B13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calculate-moving-average-in-excel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