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Category</t>
        </is>
      </c>
      <c r="B1" s="2" t="inlineStr">
        <is>
          <t xml:space="preserve">Inventory Jan 1</t>
        </is>
      </c>
      <c r="C1" s="2" t="inlineStr">
        <is>
          <t xml:space="preserve">Inventory Dec 31</t>
        </is>
      </c>
      <c r="D1" s="2" t="inlineStr">
        <is>
          <t xml:space="preserve">COGS (year)</t>
        </is>
      </c>
      <c r="E1" s="2" t="inlineStr">
        <is>
          <t xml:space="preserve">Net sales</t>
        </is>
      </c>
      <c r="G1" s="2" t="inlineStr">
        <is>
          <t xml:space="preserve">Days in period</t>
        </is>
      </c>
      <c r="H1" s="2">
        <v>365</v>
      </c>
      <c r="J1" s="2" t="inlineStr">
        <is>
          <t xml:space="preserve">Quarter end</t>
        </is>
      </c>
      <c r="K1" s="2" t="inlineStr">
        <is>
          <t xml:space="preserve">Inventory at cost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Cookware</t>
        </is>
      </c>
      <c r="B2">
        <v>48000</v>
      </c>
      <c r="C2">
        <v>52000</v>
      </c>
      <c r="D2">
        <v>210000</v>
      </c>
      <c r="E2">
        <v>365000</v>
      </c>
      <c r="G2" t="inlineStr">
        <is>
          <t xml:space="preserve">Target turnover</t>
        </is>
      </c>
      <c r="H2">
        <v>3</v>
      </c>
      <c r="J2" s="5">
        <v>45657</v>
      </c>
      <c r="K2">
        <v>192000</v>
      </c>
      <c r="M2" t="inlineStr">
        <is>
          <t xml:space="preserve">The turnover formula: COGS / average inventory</t>
        </is>
      </c>
      <c r="N2">
        <f>D2/AVERAGE(B2:C2)</f>
        <v>4.2</v>
      </c>
    </row>
    <row r="3">
      <c r="A3" t="inlineStr">
        <is>
          <t xml:space="preserve">Knives</t>
        </is>
      </c>
      <c r="B3">
        <v>22000</v>
      </c>
      <c r="C3">
        <v>26000</v>
      </c>
      <c r="D3">
        <v>54000</v>
      </c>
      <c r="E3">
        <v>118000</v>
      </c>
      <c r="J3" s="5">
        <v>45747</v>
      </c>
      <c r="K3">
        <v>176000</v>
      </c>
      <c r="M3" t="inlineStr">
        <is>
          <t xml:space="preserve">Days of inventory (DIO)</t>
        </is>
      </c>
      <c r="N3">
        <f>ROUND(AVERAGE(B2:C2)/D2*$H$1,1)</f>
        <v>86.9</v>
      </c>
    </row>
    <row r="4">
      <c r="A4" t="inlineStr">
        <is>
          <t xml:space="preserve">Tableware</t>
        </is>
      </c>
      <c r="B4">
        <v>35000</v>
      </c>
      <c r="C4">
        <v>31000</v>
      </c>
      <c r="D4">
        <v>99000</v>
      </c>
      <c r="E4">
        <v>178000</v>
      </c>
      <c r="J4" s="5">
        <v>45838</v>
      </c>
      <c r="K4">
        <v>188000</v>
      </c>
      <c r="M4" t="inlineStr">
        <is>
          <t xml:space="preserve">Turnover for the whole store: sum first, then divide</t>
        </is>
      </c>
      <c r="N4">
        <f>SUM(D2:D7)/AVERAGE(SUM(B2:B7),SUM(C2:C7))</f>
        <v>4.32238805970149</v>
      </c>
    </row>
    <row r="5">
      <c r="A5" t="inlineStr">
        <is>
          <t xml:space="preserve">Small appliances</t>
        </is>
      </c>
      <c r="B5">
        <v>60000</v>
      </c>
      <c r="C5">
        <v>74000</v>
      </c>
      <c r="D5">
        <v>402000</v>
      </c>
      <c r="E5">
        <v>560000</v>
      </c>
      <c r="J5" s="5">
        <v>45930</v>
      </c>
      <c r="K5">
        <v>310000</v>
      </c>
      <c r="M5" t="inlineStr">
        <is>
          <t xml:space="preserve">Seasonal stock: average more than two balances</t>
        </is>
      </c>
      <c r="N5">
        <f>SUM(D2:D7)/AVERAGE(K2:K6)</f>
        <v>4.03717472118959</v>
      </c>
    </row>
    <row r="6">
      <c r="A6" t="inlineStr">
        <is>
          <t xml:space="preserve">Linens</t>
        </is>
      </c>
      <c r="B6">
        <v>18000</v>
      </c>
      <c r="C6">
        <v>24000</v>
      </c>
      <c r="D6">
        <v>37800</v>
      </c>
      <c r="E6">
        <v>81000</v>
      </c>
      <c r="J6" s="5">
        <v>46022</v>
      </c>
      <c r="K6">
        <v>210000</v>
      </c>
      <c r="M6" t="inlineStr">
        <is>
          <t xml:space="preserve">Flag slow movers against your own target</t>
        </is>
      </c>
      <c r="N6" t="str">
        <f>IF(D3/AVERAGE(B3:C3)&lt;$H$2,"Slow","OK")</f>
        <v>Slow</v>
      </c>
    </row>
    <row r="7">
      <c r="A7" t="inlineStr">
        <is>
          <t xml:space="preserve">Gift sets</t>
        </is>
      </c>
      <c r="B7">
        <v>9000</v>
      </c>
      <c r="C7">
        <v>3000</v>
      </c>
      <c r="D7">
        <v>66000</v>
      </c>
      <c r="E7">
        <v>132000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calculate-inventory-turnover-in-excel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