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1" max="11" width="42.7" customWidth="1"/>
    <col min="12" max="12" width="18.7" customWidth="1"/>
  </cols>
  <sheetData>
    <row r="1">
      <c r="A1" s="2" t="inlineStr">
        <is>
          <t xml:space="preserve">Day</t>
        </is>
      </c>
      <c r="B1" s="2" t="inlineStr">
        <is>
          <t xml:space="preserve">In</t>
        </is>
      </c>
      <c r="C1" s="2" t="inlineStr">
        <is>
          <t xml:space="preserve">Out</t>
        </is>
      </c>
      <c r="D1" s="2" t="inlineStr">
        <is>
          <t xml:space="preserve">Break</t>
        </is>
      </c>
      <c r="F1" s="2" t="inlineStr">
        <is>
          <t xml:space="preserve">Hourly rate</t>
        </is>
      </c>
      <c r="H1" s="2" t="inlineStr">
        <is>
          <t xml:space="preserve">Night in</t>
        </is>
      </c>
      <c r="I1" s="2" t="inlineStr">
        <is>
          <t xml:space="preserve">Night out</t>
        </is>
      </c>
      <c r="K1" s="2" t="inlineStr">
        <is>
          <t xml:space="preserve">Example</t>
        </is>
      </c>
      <c r="L1" s="2" t="inlineStr">
        <is>
          <t xml:space="preserve">Formula result</t>
        </is>
      </c>
    </row>
    <row r="2">
      <c r="A2" t="inlineStr">
        <is>
          <t xml:space="preserve">Mon</t>
        </is>
      </c>
      <c r="B2">
        <v>8.5</v>
      </c>
      <c r="C2">
        <v>17</v>
      </c>
      <c r="D2">
        <v>0.5</v>
      </c>
      <c r="F2">
        <v>22.5</v>
      </c>
      <c r="H2">
        <v>22</v>
      </c>
      <c r="I2">
        <v>6</v>
      </c>
      <c r="K2" t="inlineStr">
        <is>
          <t xml:space="preserve">Hours for one shift, minus the break</t>
        </is>
      </c>
      <c r="L2">
        <f>C2-B2-D2</f>
        <v>8</v>
      </c>
    </row>
    <row r="3">
      <c r="A3" t="inlineStr">
        <is>
          <t xml:space="preserve">Tue</t>
        </is>
      </c>
      <c r="B3">
        <v>8</v>
      </c>
      <c r="C3">
        <v>18.5</v>
      </c>
      <c r="D3">
        <v>0.5</v>
      </c>
      <c r="K3" t="inlineStr">
        <is>
          <t xml:space="preserve">Night shifts that end after midnight</t>
        </is>
      </c>
      <c r="L3">
        <f>MOD(I2-H2,24)</f>
        <v>8</v>
      </c>
    </row>
    <row r="4">
      <c r="A4" t="inlineStr">
        <is>
          <t xml:space="preserve">Wed</t>
        </is>
      </c>
      <c r="B4">
        <v>9</v>
      </c>
      <c r="C4">
        <v>17.5</v>
      </c>
      <c r="D4">
        <v>0.5</v>
      </c>
      <c r="K4" t="inlineStr">
        <is>
          <t xml:space="preserve">Weekly total and overtime hours</t>
        </is>
      </c>
      <c r="L4">
        <f>MAX(0,SUMPRODUCT(C2:C6-B2:B6-D2:D6)-40)</f>
        <v>3.5</v>
      </c>
    </row>
    <row r="5">
      <c r="A5" t="inlineStr">
        <is>
          <t xml:space="preserve">Thu</t>
        </is>
      </c>
      <c r="B5">
        <v>7.5</v>
      </c>
      <c r="C5">
        <v>18</v>
      </c>
      <c r="D5">
        <v>0.75</v>
      </c>
      <c r="K5" t="inlineStr">
        <is>
          <t xml:space="preserve">Daily overtime (hours over 8 each day)</t>
        </is>
      </c>
      <c r="L5">
        <f>SUMPRODUCT((C2:C6-B2:B6-D2:D6&gt;8)*(C2:C6-B2:B6-D2:D6-8))</f>
        <v>3.75</v>
      </c>
    </row>
    <row r="6">
      <c r="A6" t="inlineStr">
        <is>
          <t xml:space="preserve">Fri</t>
        </is>
      </c>
      <c r="B6">
        <v>8</v>
      </c>
      <c r="C6">
        <v>16.25</v>
      </c>
      <c r="D6">
        <v>0.5</v>
      </c>
      <c r="K6" t="inlineStr">
        <is>
          <t xml:space="preserve">Gross pay with time-and-a-half</t>
        </is>
      </c>
      <c r="L6">
        <f>ROUND(MIN(40,SUMPRODUCT(C2:C6-B2:B6-D2:D6))*F2+MAX(0,SUMPRODUCT(C2:C6-B2:B6-D2:D6)-40)*F2*1.5,2)</f>
        <v>1018.13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calculate-hours-worked-in-excel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