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Name</t>
        </is>
      </c>
      <c r="B1" s="2" t="inlineStr">
        <is>
          <t xml:space="preserve">Department</t>
        </is>
      </c>
      <c r="C1" s="2" t="inlineStr">
        <is>
          <t xml:space="preserve">Hire date</t>
        </is>
      </c>
      <c r="D1" s="2" t="inlineStr">
        <is>
          <t xml:space="preserve">Leave date</t>
        </is>
      </c>
      <c r="E1" s="2" t="inlineStr">
        <is>
          <t xml:space="preserve">Leave type</t>
        </is>
      </c>
      <c r="G1" s="2" t="inlineStr">
        <is>
          <t xml:space="preserve">Setting</t>
        </is>
      </c>
      <c r="H1" s="2" t="inlineStr">
        <is>
          <t xml:space="preserve">Value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Ana Ruiz</t>
        </is>
      </c>
      <c r="B2" t="inlineStr">
        <is>
          <t xml:space="preserve">Sales</t>
        </is>
      </c>
      <c r="C2" s="5">
        <v>44270</v>
      </c>
      <c r="G2" t="inlineStr">
        <is>
          <t xml:space="preserve">Period start</t>
        </is>
      </c>
      <c r="H2" s="5">
        <v>46296</v>
      </c>
      <c r="J2" t="inlineStr">
        <is>
          <t xml:space="preserve">Step 2: Headcount on any date</t>
        </is>
      </c>
      <c r="K2">
        <f>COUNTIFS($C$2:$C$15,"&lt;="&amp;$H$2,$D$2:$D$15,"")+COUNTIFS($C$2:$C$15,"&lt;="&amp;$H$2,$D$2:$D$15,"&gt;"&amp;$H$2)</f>
        <v>9</v>
      </c>
    </row>
    <row r="3">
      <c r="A3" t="inlineStr">
        <is>
          <t xml:space="preserve">Ben Okafor</t>
        </is>
      </c>
      <c r="B3" t="inlineStr">
        <is>
          <t xml:space="preserve">Sales</t>
        </is>
      </c>
      <c r="C3" s="5">
        <v>45446</v>
      </c>
      <c r="D3" s="5">
        <v>46304</v>
      </c>
      <c r="E3" t="inlineStr">
        <is>
          <t xml:space="preserve">Voluntary</t>
        </is>
      </c>
      <c r="G3" t="inlineStr">
        <is>
          <t xml:space="preserve">Period end</t>
        </is>
      </c>
      <c r="H3" s="5">
        <v>46326</v>
      </c>
      <c r="J3" t="inlineStr">
        <is>
          <t xml:space="preserve">Step 3: Leavers and the turnover rate</t>
        </is>
      </c>
      <c r="K3">
        <f>H6/AVERAGE(H4,H5)</f>
        <v>0.222222222222222</v>
      </c>
    </row>
    <row r="4">
      <c r="A4" t="inlineStr">
        <is>
          <t xml:space="preserve">Chloe Park</t>
        </is>
      </c>
      <c r="B4" t="inlineStr">
        <is>
          <t xml:space="preserve">Support</t>
        </is>
      </c>
      <c r="C4" s="5">
        <v>44571</v>
      </c>
      <c r="G4" t="inlineStr">
        <is>
          <t xml:space="preserve">Headcount at start</t>
        </is>
      </c>
      <c r="H4">
        <f>COUNTIFS($C$2:$C$15,"&lt;="&amp;$H$2,$D$2:$D$15,"")+COUNTIFS($C$2:$C$15,"&lt;="&amp;$H$2,$D$2:$D$15,"&gt;"&amp;$H$2)</f>
        <v>9</v>
      </c>
      <c r="J4" t="inlineStr">
        <is>
          <t xml:space="preserve">Step 4: Yearly turnover without the x12 trap</t>
        </is>
      </c>
      <c r="K4">
        <f>COUNTIFS(D2:D15,"&gt;="&amp;DATE(2026,1,1),D2:D15,"&lt;="&amp;H3)/AVERAGE(COUNTIFS($C$2:$C$15,"&lt;="&amp;DATE(2026,1,1),$D$2:$D$15,"")+COUNTIFS($C$2:$C$15,"&lt;="&amp;DATE(2026,1,1),$D$2:$D$15,"&gt;"&amp;DATE(2026,1,1)),H5)</f>
        <v>0.588235294117647</v>
      </c>
    </row>
    <row r="5">
      <c r="A5" t="inlineStr">
        <is>
          <t xml:space="preserve">Dev Patel</t>
        </is>
      </c>
      <c r="B5" t="inlineStr">
        <is>
          <t xml:space="preserve">Support</t>
        </is>
      </c>
      <c r="C5" s="5">
        <v>46251</v>
      </c>
      <c r="D5" s="5">
        <v>46290</v>
      </c>
      <c r="E5" t="inlineStr">
        <is>
          <t xml:space="preserve">Voluntary</t>
        </is>
      </c>
      <c r="G5" t="inlineStr">
        <is>
          <t xml:space="preserve">Headcount at end</t>
        </is>
      </c>
      <c r="H5">
        <f>COUNTIFS($C$2:$C$15,"&lt;="&amp;$H$3,$D$2:$D$15,"")+COUNTIFS($C$2:$C$15,"&lt;="&amp;$H$3,$D$2:$D$15,"&gt;"&amp;$H$3)</f>
        <v>9</v>
      </c>
      <c r="J5" t="inlineStr">
        <is>
          <t xml:space="preserve">Step 5: Voluntary vs involuntary, by department, and new hires</t>
        </is>
      </c>
      <c r="K5">
        <f>SUMPRODUCT((C2:C15&gt;=DATE(2026,7,1))*(C2:C15&lt;=DATE(2026,8,31))*(D2:D15&lt;&gt;"")*(D2:D15-C2:C15&lt;=90))/COUNTIFS(C2:C15,"&gt;="&amp;DATE(2026,7,1),C2:C15,"&lt;="&amp;DATE(2026,8,31))</f>
        <v>0.5</v>
      </c>
    </row>
    <row r="6">
      <c r="A6" t="inlineStr">
        <is>
          <t xml:space="preserve">Emma Stone</t>
        </is>
      </c>
      <c r="B6" t="inlineStr">
        <is>
          <t xml:space="preserve">Ops</t>
        </is>
      </c>
      <c r="C6" s="5">
        <v>43773</v>
      </c>
      <c r="G6" t="inlineStr">
        <is>
          <t xml:space="preserve">Leavers in period</t>
        </is>
      </c>
      <c r="H6">
        <f>COUNTIFS($D$2:$D$15,"&gt;="&amp;$H$2,$D$2:$D$15,"&lt;="&amp;$H$3)</f>
        <v>2</v>
      </c>
    </row>
    <row r="7">
      <c r="A7" t="inlineStr">
        <is>
          <t xml:space="preserve">Farid Haddad</t>
        </is>
      </c>
      <c r="B7" t="inlineStr">
        <is>
          <t xml:space="preserve">Ops</t>
        </is>
      </c>
      <c r="C7" s="5">
        <v>45194</v>
      </c>
      <c r="D7" s="5">
        <v>46283</v>
      </c>
      <c r="E7" t="inlineStr">
        <is>
          <t xml:space="preserve">Involuntary</t>
        </is>
      </c>
    </row>
    <row r="8">
      <c r="A8" t="inlineStr">
        <is>
          <t xml:space="preserve">Grace Lee</t>
        </is>
      </c>
      <c r="B8" t="inlineStr">
        <is>
          <t xml:space="preserve">Sales</t>
        </is>
      </c>
      <c r="C8" s="5">
        <v>46223</v>
      </c>
    </row>
    <row r="9">
      <c r="A9" t="inlineStr">
        <is>
          <t xml:space="preserve">Hugo Silva</t>
        </is>
      </c>
      <c r="B9" t="inlineStr">
        <is>
          <t xml:space="preserve">Support</t>
        </is>
      </c>
      <c r="C9" s="5">
        <v>46307</v>
      </c>
    </row>
    <row r="10">
      <c r="A10" t="inlineStr">
        <is>
          <t xml:space="preserve">Ivy Chen</t>
        </is>
      </c>
      <c r="B10" t="inlineStr">
        <is>
          <t xml:space="preserve">Ops</t>
        </is>
      </c>
      <c r="C10" s="5">
        <v>43969</v>
      </c>
      <c r="D10" s="5">
        <v>46325</v>
      </c>
      <c r="E10" t="inlineStr">
        <is>
          <t xml:space="preserve">Involuntary</t>
        </is>
      </c>
    </row>
    <row r="11">
      <c r="A11" t="inlineStr">
        <is>
          <t xml:space="preserve">Jon Weber</t>
        </is>
      </c>
      <c r="B11" t="inlineStr">
        <is>
          <t xml:space="preserve">Sales</t>
        </is>
      </c>
      <c r="C11" s="5">
        <v>46209</v>
      </c>
      <c r="D11" s="5">
        <v>46269</v>
      </c>
      <c r="E11" t="inlineStr">
        <is>
          <t xml:space="preserve">Voluntary</t>
        </is>
      </c>
    </row>
    <row r="12">
      <c r="A12" t="inlineStr">
        <is>
          <t xml:space="preserve">Kara Novak</t>
        </is>
      </c>
      <c r="B12" t="inlineStr">
        <is>
          <t xml:space="preserve">Support</t>
        </is>
      </c>
      <c r="C12" s="5">
        <v>46237</v>
      </c>
    </row>
    <row r="13">
      <c r="A13" t="inlineStr">
        <is>
          <t xml:space="preserve">Liam Brooks</t>
        </is>
      </c>
      <c r="B13" t="inlineStr">
        <is>
          <t xml:space="preserve">Ops</t>
        </is>
      </c>
      <c r="C13" s="5">
        <v>46314</v>
      </c>
    </row>
    <row r="14">
      <c r="A14" t="inlineStr">
        <is>
          <t xml:space="preserve">Maya Ross</t>
        </is>
      </c>
      <c r="B14" t="inlineStr">
        <is>
          <t xml:space="preserve">Sales</t>
        </is>
      </c>
      <c r="C14" s="5">
        <v>43325</v>
      </c>
    </row>
    <row r="15">
      <c r="A15" t="inlineStr">
        <is>
          <t xml:space="preserve">Noah Kim</t>
        </is>
      </c>
      <c r="B15" t="inlineStr">
        <is>
          <t xml:space="preserve">Support</t>
        </is>
      </c>
      <c r="C15" s="5">
        <v>45789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calculate-employee-turnover-rate-in-excel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