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Account</t>
        </is>
      </c>
      <c r="B1" s="2" t="inlineStr">
        <is>
          <t xml:space="preserve">Class</t>
        </is>
      </c>
      <c r="C1" s="2" t="inlineStr">
        <is>
          <t xml:space="preserve">Interest-bearing</t>
        </is>
      </c>
      <c r="D1" s="2" t="inlineStr">
        <is>
          <t xml:space="preserve">Balance</t>
        </is>
      </c>
      <c r="F1" s="2" t="inlineStr">
        <is>
          <t xml:space="preserve">Month end</t>
        </is>
      </c>
      <c r="G1" s="2" t="inlineStr">
        <is>
          <t xml:space="preserve">Total liabilities</t>
        </is>
      </c>
      <c r="H1" s="2" t="inlineStr">
        <is>
          <t xml:space="preserve">Total equity</t>
        </is>
      </c>
      <c r="I1" s="2" t="inlineStr">
        <is>
          <t xml:space="preserve">Debt-to-equity</t>
        </is>
      </c>
      <c r="K1" s="2" t="inlineStr">
        <is>
          <t xml:space="preserve">Setting</t>
        </is>
      </c>
      <c r="L1" s="2" t="inlineStr">
        <is>
          <t xml:space="preserve">Value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t="inlineStr">
        <is>
          <t xml:space="preserve">Cash</t>
        </is>
      </c>
      <c r="B2" t="inlineStr">
        <is>
          <t xml:space="preserve">Asset</t>
        </is>
      </c>
      <c r="C2" t="inlineStr">
        <is>
          <t xml:space="preserve">No</t>
        </is>
      </c>
      <c r="D2">
        <v>42000</v>
      </c>
      <c r="F2" t="inlineStr">
        <is>
          <t xml:space="preserve">Jul</t>
        </is>
      </c>
      <c r="G2">
        <v>118000</v>
      </c>
      <c r="H2">
        <v>58000</v>
      </c>
      <c r="I2">
        <f>G2/H2</f>
        <v>2.03448275862069</v>
      </c>
      <c r="K2" t="inlineStr">
        <is>
          <t xml:space="preserve">New loan (what-if)</t>
        </is>
      </c>
      <c r="L2">
        <v>30000</v>
      </c>
      <c r="N2" t="inlineStr">
        <is>
          <t xml:space="preserve">Step 1: Total liabilities and equity with SUMIFS</t>
        </is>
      </c>
      <c r="O2">
        <f>SUMIFS(D2:D10,B2:B10,"Liability")</f>
        <v>107000</v>
      </c>
    </row>
    <row r="3">
      <c r="A3" t="inlineStr">
        <is>
          <t xml:space="preserve">Receivables</t>
        </is>
      </c>
      <c r="B3" t="inlineStr">
        <is>
          <t xml:space="preserve">Asset</t>
        </is>
      </c>
      <c r="C3" t="inlineStr">
        <is>
          <t xml:space="preserve">No</t>
        </is>
      </c>
      <c r="D3">
        <v>38500</v>
      </c>
      <c r="F3" t="inlineStr">
        <is>
          <t xml:space="preserve">Aug</t>
        </is>
      </c>
      <c r="G3">
        <v>114000</v>
      </c>
      <c r="H3">
        <v>61200</v>
      </c>
      <c r="I3">
        <f>G3/H3</f>
        <v>1.86274509803922</v>
      </c>
      <c r="K3" t="inlineStr">
        <is>
          <t xml:space="preserve">Owner draw (what-if)</t>
        </is>
      </c>
      <c r="L3">
        <v>10000</v>
      </c>
      <c r="N3" t="inlineStr">
        <is>
          <t xml:space="preserve">Step 2: The debt-to-equity ratio</t>
        </is>
      </c>
      <c r="O3">
        <f>SUMIFS(D2:D10,B2:B10,"Liability")/SUMIFS(D2:D10,B2:B10,"Equity")</f>
        <v>1.53956834532374</v>
      </c>
    </row>
    <row r="4">
      <c r="A4" t="inlineStr">
        <is>
          <t xml:space="preserve">Equipment</t>
        </is>
      </c>
      <c r="B4" t="inlineStr">
        <is>
          <t xml:space="preserve">Asset</t>
        </is>
      </c>
      <c r="C4" t="inlineStr">
        <is>
          <t xml:space="preserve">No</t>
        </is>
      </c>
      <c r="D4">
        <v>96000</v>
      </c>
      <c r="F4" t="inlineStr">
        <is>
          <t xml:space="preserve">Sep</t>
        </is>
      </c>
      <c r="G4">
        <v>110500</v>
      </c>
      <c r="H4">
        <v>65000</v>
      </c>
      <c r="I4">
        <f>G4/H4</f>
        <v>1.7</v>
      </c>
      <c r="N4" t="inlineStr">
        <is>
          <t xml:space="preserve">Debt only: leave out bills you'll pay this month</t>
        </is>
      </c>
      <c r="O4">
        <f>SUMIFS(D2:D10,C2:C10,"Yes")/SUMIFS(D2:D10,B2:B10,"Equity")</f>
        <v>1.23165467625899</v>
      </c>
    </row>
    <row r="5">
      <c r="A5" t="inlineStr">
        <is>
          <t xml:space="preserve">Accounts payable</t>
        </is>
      </c>
      <c r="B5" t="inlineStr">
        <is>
          <t xml:space="preserve">Liability</t>
        </is>
      </c>
      <c r="C5" t="inlineStr">
        <is>
          <t xml:space="preserve">No</t>
        </is>
      </c>
      <c r="D5">
        <v>21400</v>
      </c>
      <c r="F5" t="inlineStr">
        <is>
          <t xml:space="preserve">Oct</t>
        </is>
      </c>
      <c r="G5">
        <v>107000</v>
      </c>
      <c r="H5">
        <v>69500</v>
      </c>
      <c r="I5">
        <f>G5/H5</f>
        <v>1.53956834532374</v>
      </c>
      <c r="N5" t="inlineStr">
        <is>
          <t xml:space="preserve">Month-end trend</t>
        </is>
      </c>
      <c r="O5">
        <f>G2/H2</f>
        <v>2.03448275862069</v>
      </c>
    </row>
    <row r="6">
      <c r="A6" t="inlineStr">
        <is>
          <t xml:space="preserve">Credit card</t>
        </is>
      </c>
      <c r="B6" t="inlineStr">
        <is>
          <t xml:space="preserve">Liability</t>
        </is>
      </c>
      <c r="C6" t="inlineStr">
        <is>
          <t xml:space="preserve">Yes</t>
        </is>
      </c>
      <c r="D6">
        <v>3600</v>
      </c>
      <c r="N6" t="inlineStr">
        <is>
          <t xml:space="preserve">What a new loan or an owner draw does</t>
        </is>
      </c>
      <c r="O6">
        <f>(SUMIFS(D2:D10,B2:B10,"Liability")+L2)/SUMIFS(D2:D10,B2:B10,"Equity")</f>
        <v>1.97122302158273</v>
      </c>
    </row>
    <row r="7">
      <c r="A7" t="inlineStr">
        <is>
          <t xml:space="preserve">Bank loan</t>
        </is>
      </c>
      <c r="B7" t="inlineStr">
        <is>
          <t xml:space="preserve">Liability</t>
        </is>
      </c>
      <c r="C7" t="inlineStr">
        <is>
          <t xml:space="preserve">Yes</t>
        </is>
      </c>
      <c r="D7">
        <v>64000</v>
      </c>
    </row>
    <row r="8">
      <c r="A8" t="inlineStr">
        <is>
          <t xml:space="preserve">Equipment lease</t>
        </is>
      </c>
      <c r="B8" t="inlineStr">
        <is>
          <t xml:space="preserve">Liability</t>
        </is>
      </c>
      <c r="C8" t="inlineStr">
        <is>
          <t xml:space="preserve">Yes</t>
        </is>
      </c>
      <c r="D8">
        <v>18000</v>
      </c>
    </row>
    <row r="9">
      <c r="A9" t="inlineStr">
        <is>
          <t xml:space="preserve">Owner's capital</t>
        </is>
      </c>
      <c r="B9" t="inlineStr">
        <is>
          <t xml:space="preserve">Equity</t>
        </is>
      </c>
      <c r="C9" t="inlineStr">
        <is>
          <t xml:space="preserve">No</t>
        </is>
      </c>
      <c r="D9">
        <v>40000</v>
      </c>
    </row>
    <row r="10">
      <c r="A10" t="inlineStr">
        <is>
          <t xml:space="preserve">Retained earnings</t>
        </is>
      </c>
      <c r="B10" t="inlineStr">
        <is>
          <t xml:space="preserve">Equity</t>
        </is>
      </c>
      <c r="C10" t="inlineStr">
        <is>
          <t xml:space="preserve">No</t>
        </is>
      </c>
      <c r="D10">
        <v>29500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calculate-debt-to-equity-ratio-in-excel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