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Practice" sheetId="1" r:id="rId1"/>
  </sheets>
  <calcPr calcId="191029" fullCalcOnLoad="1"/>
</workbook>
</file>

<file path=xl/styles.xml><?xml version="1.0" encoding="utf-8"?>
<styleSheet xmlns="http://schemas.openxmlformats.org/spreadsheetml/2006/main">
  <numFmts count="4">
    <numFmt numFmtId="164" formatCode="&quot;$&quot;#,##0.00"/>
    <numFmt numFmtId="165" formatCode="mmm d, yyyy"/>
    <numFmt numFmtId="166" formatCode="0.0"/>
    <numFmt numFmtId="167" formatCode="h:mm AM/PM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6F0EA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/>
    <xf numFmtId="0" fontId="1" fillId="2" borderId="0" xfId="0" applyFont="1" applyFill="1"/>
    <xf numFmtId="164" fontId="0" fillId="0" borderId="0" xfId="0" applyNumberFormat="1"/>
    <xf numFmtId="164" fontId="1" fillId="2" borderId="0" xfId="0" applyNumberFormat="1" applyFont="1" applyFill="1"/>
    <xf numFmtId="165" fontId="0" fillId="0" borderId="0" xfId="0" applyNumberFormat="1"/>
    <xf numFmtId="165" fontId="1" fillId="2" borderId="0" xfId="0" applyNumberFormat="1" applyFont="1" applyFill="1"/>
    <xf numFmtId="166" fontId="0" fillId="0" borderId="0" xfId="0" applyNumberFormat="1"/>
    <xf numFmtId="166" fontId="1" fillId="2" borderId="0" xfId="0" applyNumberFormat="1" applyFont="1" applyFill="1"/>
    <xf numFmtId="3" fontId="0" fillId="0" borderId="0" xfId="0" applyNumberFormat="1"/>
    <xf numFmtId="3" fontId="1" fillId="2" borderId="0" xfId="0" applyNumberFormat="1" applyFont="1" applyFill="1"/>
    <xf numFmtId="2" fontId="0" fillId="0" borderId="0" xfId="0" applyNumberFormat="1"/>
    <xf numFmtId="2" fontId="1" fillId="2" borderId="0" xfId="0" applyNumberFormat="1" applyFont="1" applyFill="1"/>
    <xf numFmtId="9" fontId="0" fillId="0" borderId="0" xfId="0" applyNumberFormat="1"/>
    <xf numFmtId="9" fontId="1" fillId="2" borderId="0" xfId="0" applyNumberFormat="1" applyFont="1" applyFill="1"/>
    <xf numFmtId="10" fontId="0" fillId="0" borderId="0" xfId="0" applyNumberFormat="1"/>
    <xf numFmtId="10" fontId="1" fillId="2" borderId="0" xfId="0" applyNumberFormat="1" applyFont="1" applyFill="1"/>
    <xf numFmtId="167" fontId="0" fillId="0" borderId="0" xfId="0" applyNumberFormat="1"/>
    <xf numFmtId="167" fontId="1" fillId="2" borderId="0" xfId="0" applyNumberFormat="1" applyFont="1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15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14" max="14" width="42.7" customWidth="1"/>
    <col min="15" max="15" width="18.7" customWidth="1"/>
  </cols>
  <sheetData>
    <row r="1">
      <c r="A1" s="2" t="inlineStr">
        <is>
          <t xml:space="preserve">Order date</t>
        </is>
      </c>
      <c r="B1" s="2" t="inlineStr">
        <is>
          <t xml:space="preserve">Customer</t>
        </is>
      </c>
      <c r="C1" s="2" t="inlineStr">
        <is>
          <t xml:space="preserve">Channel</t>
        </is>
      </c>
      <c r="D1" s="2" t="inlineStr">
        <is>
          <t xml:space="preserve">Order total</t>
        </is>
      </c>
      <c r="F1" s="2" t="inlineStr">
        <is>
          <t xml:space="preserve">Customer</t>
        </is>
      </c>
      <c r="G1" s="2" t="inlineStr">
        <is>
          <t xml:space="preserve">Channel</t>
        </is>
      </c>
      <c r="H1" s="2" t="inlineStr">
        <is>
          <t xml:space="preserve">Revenue</t>
        </is>
      </c>
      <c r="I1" s="2" t="inlineStr">
        <is>
          <t xml:space="preserve">Orders</t>
        </is>
      </c>
      <c r="K1" s="2" t="inlineStr">
        <is>
          <t xml:space="preserve">Setting</t>
        </is>
      </c>
      <c r="L1" s="2" t="inlineStr">
        <is>
          <t xml:space="preserve">Value</t>
        </is>
      </c>
      <c r="N1" s="2" t="inlineStr">
        <is>
          <t xml:space="preserve">Example</t>
        </is>
      </c>
      <c r="O1" s="2" t="inlineStr">
        <is>
          <t xml:space="preserve">Formula result</t>
        </is>
      </c>
    </row>
    <row r="2">
      <c r="A2" s="5">
        <v>45969</v>
      </c>
      <c r="B2" t="inlineStr">
        <is>
          <t xml:space="preserve">Ava</t>
        </is>
      </c>
      <c r="C2" t="inlineStr">
        <is>
          <t xml:space="preserve">Instagram</t>
        </is>
      </c>
      <c r="D2">
        <v>42</v>
      </c>
      <c r="F2" t="inlineStr">
        <is>
          <t xml:space="preserve">Ava</t>
        </is>
      </c>
      <c r="G2" t="inlineStr">
        <is>
          <t xml:space="preserve">Instagram</t>
        </is>
      </c>
      <c r="H2">
        <f>SUMIFS($D$2:$D$15,$B$2:$B$15,F2)</f>
        <v>146</v>
      </c>
      <c r="I2">
        <f>COUNTIFS($B$2:$B$15,F2)</f>
        <v>4</v>
      </c>
      <c r="K2" t="inlineStr">
        <is>
          <t xml:space="preserve">Gross margin (yours)</t>
        </is>
      </c>
      <c r="L2">
        <v>0.55</v>
      </c>
      <c r="N2" t="inlineStr">
        <is>
          <t xml:space="preserve">The classic formula: order value x frequency x lifespan</t>
        </is>
      </c>
      <c r="O2">
        <f>SUM(D2:D15)/COUNTA(_xlfn.UNIQUE(B2:B15))*12/L4*L3</f>
        <v>470</v>
      </c>
    </row>
    <row r="3">
      <c r="A3" s="5">
        <v>46005</v>
      </c>
      <c r="B3" t="inlineStr">
        <is>
          <t xml:space="preserve">Ben</t>
        </is>
      </c>
      <c r="C3" t="inlineStr">
        <is>
          <t xml:space="preserve">Search</t>
        </is>
      </c>
      <c r="D3">
        <v>35</v>
      </c>
      <c r="F3" t="inlineStr">
        <is>
          <t xml:space="preserve">Ben</t>
        </is>
      </c>
      <c r="G3" t="inlineStr">
        <is>
          <t xml:space="preserve">Search</t>
        </is>
      </c>
      <c r="H3">
        <f>SUMIFS($D$2:$D$15,$B$2:$B$15,F3)</f>
        <v>113</v>
      </c>
      <c r="I3">
        <f>COUNTIFS($B$2:$B$15,F3)</f>
        <v>3</v>
      </c>
      <c r="K3" t="inlineStr">
        <is>
          <t xml:space="preserve">Expected lifespan in years (your estimate)</t>
        </is>
      </c>
      <c r="L3">
        <v>3</v>
      </c>
      <c r="N3" t="inlineStr">
        <is>
          <t xml:space="preserve">Use margin, not revenue</t>
        </is>
      </c>
      <c r="O3">
        <f>SUM(D2:D15)/COUNTA(_xlfn.UNIQUE(B2:B15))*12/L4*L3*L2</f>
        <v>258.5</v>
      </c>
    </row>
    <row r="4">
      <c r="A4" s="5">
        <v>46025</v>
      </c>
      <c r="B4" t="inlineStr">
        <is>
          <t xml:space="preserve">Ava</t>
        </is>
      </c>
      <c r="C4" t="inlineStr">
        <is>
          <t xml:space="preserve">Instagram</t>
        </is>
      </c>
      <c r="D4">
        <v>28</v>
      </c>
      <c r="F4" t="inlineStr">
        <is>
          <t xml:space="preserve">Cara</t>
        </is>
      </c>
      <c r="G4" t="inlineStr">
        <is>
          <t xml:space="preserve">Instagram</t>
        </is>
      </c>
      <c r="H4">
        <f>SUMIFS($D$2:$D$15,$B$2:$B$15,F4)</f>
        <v>99</v>
      </c>
      <c r="I4">
        <f>COUNTIFS($B$2:$B$15,F4)</f>
        <v>2</v>
      </c>
      <c r="K4" t="inlineStr">
        <is>
          <t xml:space="preserve">Months of data</t>
        </is>
      </c>
      <c r="L4">
        <v>12</v>
      </c>
      <c r="N4" t="inlineStr">
        <is>
          <t xml:space="preserve">Check the median: one big customer skews the mean</t>
        </is>
      </c>
      <c r="O4">
        <f>MEDIAN(H2:H7)*L3*L2</f>
        <v>175.725</v>
      </c>
    </row>
    <row r="5">
      <c r="A5" s="5">
        <v>46064</v>
      </c>
      <c r="B5" t="inlineStr">
        <is>
          <t xml:space="preserve">Cara</t>
        </is>
      </c>
      <c r="C5" t="inlineStr">
        <is>
          <t xml:space="preserve">Instagram</t>
        </is>
      </c>
      <c r="D5">
        <v>55</v>
      </c>
      <c r="F5" t="inlineStr">
        <is>
          <t xml:space="preserve">Dev</t>
        </is>
      </c>
      <c r="G5" t="inlineStr">
        <is>
          <t xml:space="preserve">Referral</t>
        </is>
      </c>
      <c r="H5">
        <f>SUMIFS($D$2:$D$15,$B$2:$B$15,F5)</f>
        <v>420</v>
      </c>
      <c r="I5">
        <f>COUNTIFS($B$2:$B$15,F5)</f>
        <v>1</v>
      </c>
      <c r="K5" t="inlineStr">
        <is>
          <t xml:space="preserve">Monthly price (subscription)</t>
        </is>
      </c>
      <c r="L5">
        <v>29</v>
      </c>
      <c r="N5" t="inlineStr">
        <is>
          <t xml:space="preserve">CLV by acquisition channel with AVERAGEIFS</t>
        </is>
      </c>
      <c r="O5">
        <f>AVERAGEIFS(H2:H7,G2:G7,"Instagram")*L3*L2</f>
        <v>202.125</v>
      </c>
    </row>
    <row r="6">
      <c r="A6" s="5">
        <v>46083</v>
      </c>
      <c r="B6" t="inlineStr">
        <is>
          <t xml:space="preserve">Dev</t>
        </is>
      </c>
      <c r="C6" t="inlineStr">
        <is>
          <t xml:space="preserve">Referral</t>
        </is>
      </c>
      <c r="D6">
        <v>420</v>
      </c>
      <c r="F6" t="inlineStr">
        <is>
          <t xml:space="preserve">Eli</t>
        </is>
      </c>
      <c r="G6" t="inlineStr">
        <is>
          <t xml:space="preserve">Search</t>
        </is>
      </c>
      <c r="H6">
        <f>SUMIFS($D$2:$D$15,$B$2:$B$15,F6)</f>
        <v>62</v>
      </c>
      <c r="I6">
        <f>COUNTIFS($B$2:$B$15,F6)</f>
        <v>2</v>
      </c>
      <c r="K6" t="inlineStr">
        <is>
          <t xml:space="preserve">Monthly churn</t>
        </is>
      </c>
      <c r="L6">
        <v>0.04</v>
      </c>
      <c r="N6" t="inlineStr">
        <is>
          <t xml:space="preserve">Subscription shortcut: ARPU x margin / churn</t>
        </is>
      </c>
      <c r="O6">
        <f>L5*L2/L6</f>
        <v>398.75</v>
      </c>
    </row>
    <row r="7">
      <c r="A7" s="5">
        <v>46100</v>
      </c>
      <c r="B7" t="inlineStr">
        <is>
          <t xml:space="preserve">Ben</t>
        </is>
      </c>
      <c r="C7" t="inlineStr">
        <is>
          <t xml:space="preserve">Search</t>
        </is>
      </c>
      <c r="D7">
        <v>40</v>
      </c>
      <c r="F7" t="inlineStr">
        <is>
          <t xml:space="preserve">Fay</t>
        </is>
      </c>
      <c r="G7" t="inlineStr">
        <is>
          <t xml:space="preserve">Referral</t>
        </is>
      </c>
      <c r="H7">
        <f>SUMIFS($D$2:$D$15,$B$2:$B$15,F7)</f>
        <v>100</v>
      </c>
      <c r="I7">
        <f>COUNTIFS($B$2:$B$15,F7)</f>
        <v>2</v>
      </c>
      <c r="K7" t="inlineStr">
        <is>
          <t xml:space="preserve">Cost to acquire a customer</t>
        </is>
      </c>
      <c r="L7">
        <v>60</v>
      </c>
      <c r="N7" t="inlineStr">
        <is>
          <t xml:space="preserve">The CLV:CAC ratio</t>
        </is>
      </c>
      <c r="O7">
        <f>AVERAGE(H2:H7)*12/L4*L3*L2/L7</f>
        <v>4.30833333333333</v>
      </c>
    </row>
    <row r="8">
      <c r="A8" s="5">
        <v>46137</v>
      </c>
      <c r="B8" t="inlineStr">
        <is>
          <t xml:space="preserve">Eli</t>
        </is>
      </c>
      <c r="C8" t="inlineStr">
        <is>
          <t xml:space="preserve">Search</t>
        </is>
      </c>
      <c r="D8">
        <v>30</v>
      </c>
    </row>
    <row r="9">
      <c r="A9" s="5">
        <v>46151</v>
      </c>
      <c r="B9" t="inlineStr">
        <is>
          <t xml:space="preserve">Ava</t>
        </is>
      </c>
      <c r="C9" t="inlineStr">
        <is>
          <t xml:space="preserve">Instagram</t>
        </is>
      </c>
      <c r="D9">
        <v>36</v>
      </c>
    </row>
    <row r="10">
      <c r="A10" s="5">
        <v>46188</v>
      </c>
      <c r="B10" t="inlineStr">
        <is>
          <t xml:space="preserve">Fay</t>
        </is>
      </c>
      <c r="C10" t="inlineStr">
        <is>
          <t xml:space="preserve">Referral</t>
        </is>
      </c>
      <c r="D10">
        <v>48</v>
      </c>
    </row>
    <row r="11">
      <c r="A11" s="5">
        <v>46224</v>
      </c>
      <c r="B11" t="inlineStr">
        <is>
          <t xml:space="preserve">Cara</t>
        </is>
      </c>
      <c r="C11" t="inlineStr">
        <is>
          <t xml:space="preserve">Instagram</t>
        </is>
      </c>
      <c r="D11">
        <v>44</v>
      </c>
    </row>
    <row r="12">
      <c r="A12" s="5">
        <v>46264</v>
      </c>
      <c r="B12" t="inlineStr">
        <is>
          <t xml:space="preserve">Ben</t>
        </is>
      </c>
      <c r="C12" t="inlineStr">
        <is>
          <t xml:space="preserve">Search</t>
        </is>
      </c>
      <c r="D12">
        <v>38</v>
      </c>
    </row>
    <row r="13">
      <c r="A13" s="5">
        <v>46277</v>
      </c>
      <c r="B13" t="inlineStr">
        <is>
          <t xml:space="preserve">Fay</t>
        </is>
      </c>
      <c r="C13" t="inlineStr">
        <is>
          <t xml:space="preserve">Referral</t>
        </is>
      </c>
      <c r="D13">
        <v>52</v>
      </c>
    </row>
    <row r="14">
      <c r="A14" s="5">
        <v>46300</v>
      </c>
      <c r="B14" t="inlineStr">
        <is>
          <t xml:space="preserve">Ava</t>
        </is>
      </c>
      <c r="C14" t="inlineStr">
        <is>
          <t xml:space="preserve">Instagram</t>
        </is>
      </c>
      <c r="D14">
        <v>40</v>
      </c>
    </row>
    <row r="15">
      <c r="A15" s="5">
        <v>46322</v>
      </c>
      <c r="B15" t="inlineStr">
        <is>
          <t xml:space="preserve">Eli</t>
        </is>
      </c>
      <c r="C15" t="inlineStr">
        <is>
          <t xml:space="preserve">Search</t>
        </is>
      </c>
      <c r="D15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Cellwise</Application>
  <Company>cellwise.app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cellwise calculate-customer-lifetime-value-in-excel</dc:title>
  <dc:creator>Cellwise</dc:creator>
  <cp:lastModifiedBy>Cellwise</cp:lastModifiedBy>
  <dcterms:created xsi:type="dcterms:W3CDTF">2026-01-01T00:00:00Z</dcterms:created>
  <dcterms:modified xsi:type="dcterms:W3CDTF">2026-01-01T00:00:00Z</dcterms:modified>
</cp:coreProperties>
</file>