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3" max="13" width="42.7" customWidth="1"/>
    <col min="14" max="14" width="18.7" customWidth="1"/>
  </cols>
  <sheetData>
    <row r="1">
      <c r="A1" s="2" t="inlineStr">
        <is>
          <t xml:space="preserve">Account</t>
        </is>
      </c>
      <c r="B1" s="2" t="inlineStr">
        <is>
          <t xml:space="preserve">Class</t>
        </is>
      </c>
      <c r="C1" s="2" t="inlineStr">
        <is>
          <t xml:space="preserve">Kind</t>
        </is>
      </c>
      <c r="D1" s="2" t="inlineStr">
        <is>
          <t xml:space="preserve">Balance Oct 31</t>
        </is>
      </c>
      <c r="F1" s="2" t="inlineStr">
        <is>
          <t xml:space="preserve">Month end</t>
        </is>
      </c>
      <c r="G1" s="2" t="inlineStr">
        <is>
          <t xml:space="preserve">Current assets</t>
        </is>
      </c>
      <c r="H1" s="2" t="inlineStr">
        <is>
          <t xml:space="preserve">Quick assets</t>
        </is>
      </c>
      <c r="I1" s="2" t="inlineStr">
        <is>
          <t xml:space="preserve">Current liabilities</t>
        </is>
      </c>
      <c r="J1" s="2" t="inlineStr">
        <is>
          <t xml:space="preserve">Current ratio</t>
        </is>
      </c>
      <c r="K1" s="2" t="inlineStr">
        <is>
          <t xml:space="preserve">Quick ratio</t>
        </is>
      </c>
      <c r="M1" s="2" t="inlineStr">
        <is>
          <t xml:space="preserve">Example</t>
        </is>
      </c>
      <c r="N1" s="2" t="inlineStr">
        <is>
          <t xml:space="preserve">Formula result</t>
        </is>
      </c>
    </row>
    <row r="2">
      <c r="A2" t="inlineStr">
        <is>
          <t xml:space="preserve">Business checking</t>
        </is>
      </c>
      <c r="B2" t="inlineStr">
        <is>
          <t xml:space="preserve">Current asset</t>
        </is>
      </c>
      <c r="C2" t="inlineStr">
        <is>
          <t xml:space="preserve">Cash</t>
        </is>
      </c>
      <c r="D2">
        <v>18400</v>
      </c>
      <c r="F2" s="5">
        <v>46234</v>
      </c>
      <c r="G2">
        <v>112400</v>
      </c>
      <c r="H2">
        <v>66900</v>
      </c>
      <c r="I2">
        <v>41200</v>
      </c>
      <c r="J2">
        <f>G2/I2</f>
        <v>2.72815533980583</v>
      </c>
      <c r="K2">
        <f>H2/I2</f>
        <v>1.62378640776699</v>
      </c>
      <c r="M2" t="inlineStr">
        <is>
          <t xml:space="preserve">Step 1: A balance list with a class column</t>
        </is>
      </c>
      <c r="N2">
        <f>SUMIFS(D2:D12,B2:B12,"Current asset")</f>
        <v>120900</v>
      </c>
    </row>
    <row r="3">
      <c r="A3" t="inlineStr">
        <is>
          <t xml:space="preserve">Savings</t>
        </is>
      </c>
      <c r="B3" t="inlineStr">
        <is>
          <t xml:space="preserve">Current asset</t>
        </is>
      </c>
      <c r="C3" t="inlineStr">
        <is>
          <t xml:space="preserve">Cash</t>
        </is>
      </c>
      <c r="D3">
        <v>25000</v>
      </c>
      <c r="F3" s="5">
        <v>46265</v>
      </c>
      <c r="G3">
        <v>118900</v>
      </c>
      <c r="H3">
        <v>70100</v>
      </c>
      <c r="I3">
        <v>44600</v>
      </c>
      <c r="J3">
        <f>G3/I3</f>
        <v>2.66591928251121</v>
      </c>
      <c r="K3">
        <f>H3/I3</f>
        <v>1.57174887892377</v>
      </c>
      <c r="M3" t="inlineStr">
        <is>
          <t xml:space="preserve">Step 2: The current ratio</t>
        </is>
      </c>
      <c r="N3">
        <f>SUMIFS(D2:D12,B2:B12,"Current asset")/SUMIFS(D2:D12,B2:B12,"Current liability")</f>
        <v>2.49278350515464</v>
      </c>
    </row>
    <row r="4">
      <c r="A4" t="inlineStr">
        <is>
          <t xml:space="preserve">Accounts receivable</t>
        </is>
      </c>
      <c r="B4" t="inlineStr">
        <is>
          <t xml:space="preserve">Current asset</t>
        </is>
      </c>
      <c r="C4" t="inlineStr">
        <is>
          <t xml:space="preserve">Receivable</t>
        </is>
      </c>
      <c r="D4">
        <v>31600</v>
      </c>
      <c r="F4" s="5">
        <v>46295</v>
      </c>
      <c r="G4">
        <v>116300</v>
      </c>
      <c r="H4">
        <v>63800</v>
      </c>
      <c r="I4">
        <v>49100</v>
      </c>
      <c r="J4">
        <f>G4/I4</f>
        <v>2.36863543788187</v>
      </c>
      <c r="K4">
        <f>H4/I4</f>
        <v>1.29938900203666</v>
      </c>
      <c r="M4" t="inlineStr">
        <is>
          <t xml:space="preserve">Step 3: The quick ratio (acid test)</t>
        </is>
      </c>
      <c r="N4">
        <f>SUM(SUMIFS(D2:D12,C2:C12,{"Cash","Receivable"}))/SUMIFS(D2:D12,B2:B12,"Current liability")</f>
        <v>1.54639175257732</v>
      </c>
    </row>
    <row r="5">
      <c r="A5" t="inlineStr">
        <is>
          <t xml:space="preserve">Inventory</t>
        </is>
      </c>
      <c r="B5" t="inlineStr">
        <is>
          <t xml:space="preserve">Current asset</t>
        </is>
      </c>
      <c r="C5" t="inlineStr">
        <is>
          <t xml:space="preserve">Inventory</t>
        </is>
      </c>
      <c r="D5">
        <v>42300</v>
      </c>
      <c r="F5" s="5">
        <v>46326</v>
      </c>
      <c r="G5">
        <f>SUMIFS($D$2:$D$12,$B$2:$B$12,"Current asset")</f>
        <v>120900</v>
      </c>
      <c r="H5">
        <f>SUM(SUMIFS($D$2:$D$12,$C$2:$C$12,{"Cash","Receivable"}))</f>
        <v>75000</v>
      </c>
      <c r="I5">
        <f>SUMIFS($D$2:$D$12,$B$2:$B$12,"Current liability")</f>
        <v>48500</v>
      </c>
      <c r="J5">
        <f>G5/I5</f>
        <v>2.49278350515464</v>
      </c>
      <c r="K5">
        <f>H5/I5</f>
        <v>1.54639175257732</v>
      </c>
      <c r="M5" t="inlineStr">
        <is>
          <t xml:space="preserve">What one big bill or loan does to the ratio</t>
        </is>
      </c>
      <c r="N5">
        <f>(G5-15000)/(I5-15000)</f>
        <v>3.16119402985075</v>
      </c>
    </row>
    <row r="6">
      <c r="A6" t="inlineStr">
        <is>
          <t xml:space="preserve">Prepaid insurance</t>
        </is>
      </c>
      <c r="B6" t="inlineStr">
        <is>
          <t xml:space="preserve">Current asset</t>
        </is>
      </c>
      <c r="C6" t="inlineStr">
        <is>
          <t xml:space="preserve">Prepaid</t>
        </is>
      </c>
      <c r="D6">
        <v>3600</v>
      </c>
    </row>
    <row r="7">
      <c r="A7" t="inlineStr">
        <is>
          <t xml:space="preserve">Equipment</t>
        </is>
      </c>
      <c r="B7" t="inlineStr">
        <is>
          <t xml:space="preserve">Long-term asset</t>
        </is>
      </c>
      <c r="C7" t="inlineStr">
        <is>
          <t xml:space="preserve">Fixed</t>
        </is>
      </c>
      <c r="D7">
        <v>56000</v>
      </c>
    </row>
    <row r="8">
      <c r="A8" t="inlineStr">
        <is>
          <t xml:space="preserve">Accounts payable</t>
        </is>
      </c>
      <c r="B8" t="inlineStr">
        <is>
          <t xml:space="preserve">Current liability</t>
        </is>
      </c>
      <c r="C8" t="inlineStr">
        <is>
          <t xml:space="preserve">Payable</t>
        </is>
      </c>
      <c r="D8">
        <v>27900</v>
      </c>
    </row>
    <row r="9">
      <c r="A9" t="inlineStr">
        <is>
          <t xml:space="preserve">Credit card</t>
        </is>
      </c>
      <c r="B9" t="inlineStr">
        <is>
          <t xml:space="preserve">Current liability</t>
        </is>
      </c>
      <c r="C9" t="inlineStr">
        <is>
          <t xml:space="preserve">Card</t>
        </is>
      </c>
      <c r="D9">
        <v>4200</v>
      </c>
    </row>
    <row r="10">
      <c r="A10" t="inlineStr">
        <is>
          <t xml:space="preserve">Accrued wages</t>
        </is>
      </c>
      <c r="B10" t="inlineStr">
        <is>
          <t xml:space="preserve">Current liability</t>
        </is>
      </c>
      <c r="C10" t="inlineStr">
        <is>
          <t xml:space="preserve">Wages</t>
        </is>
      </c>
      <c r="D10">
        <v>6800</v>
      </c>
    </row>
    <row r="11">
      <c r="A11" t="inlineStr">
        <is>
          <t xml:space="preserve">Loan: due in next 12 months</t>
        </is>
      </c>
      <c r="B11" t="inlineStr">
        <is>
          <t xml:space="preserve">Current liability</t>
        </is>
      </c>
      <c r="C11" t="inlineStr">
        <is>
          <t xml:space="preserve">Loan</t>
        </is>
      </c>
      <c r="D11">
        <v>9600</v>
      </c>
    </row>
    <row r="12">
      <c r="A12" t="inlineStr">
        <is>
          <t xml:space="preserve">Loan: due after 12 months</t>
        </is>
      </c>
      <c r="B12" t="inlineStr">
        <is>
          <t xml:space="preserve">Long-term liability</t>
        </is>
      </c>
      <c r="C12" t="inlineStr">
        <is>
          <t xml:space="preserve">Loan</t>
        </is>
      </c>
      <c r="D12">
        <v>38400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calculate-current-ratio-in-excel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