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1" max="11" width="42.7" customWidth="1"/>
    <col min="12" max="12" width="18.7" customWidth="1"/>
  </cols>
  <sheetData>
    <row r="1">
      <c r="A1" s="2" t="inlineStr">
        <is>
          <t xml:space="preserve">Item</t>
        </is>
      </c>
      <c r="B1" s="2" t="inlineStr">
        <is>
          <t xml:space="preserve">Length in</t>
        </is>
      </c>
      <c r="C1" s="2" t="inlineStr">
        <is>
          <t xml:space="preserve">Width in</t>
        </is>
      </c>
      <c r="D1" s="2" t="inlineStr">
        <is>
          <t xml:space="preserve">Height in</t>
        </is>
      </c>
      <c r="E1" s="2" t="inlineStr">
        <is>
          <t xml:space="preserve">Qty</t>
        </is>
      </c>
      <c r="F1" s="2" t="inlineStr">
        <is>
          <t xml:space="preserve">Cu ft each</t>
        </is>
      </c>
      <c r="H1" s="2" t="inlineStr">
        <is>
          <t xml:space="preserve">Setting</t>
        </is>
      </c>
      <c r="I1" s="2" t="inlineStr">
        <is>
          <t xml:space="preserve">Value</t>
        </is>
      </c>
      <c r="K1" s="2" t="inlineStr">
        <is>
          <t xml:space="preserve">Example</t>
        </is>
      </c>
      <c r="L1" s="2" t="inlineStr">
        <is>
          <t xml:space="preserve">Formula result</t>
        </is>
      </c>
    </row>
    <row r="2">
      <c r="A2" t="inlineStr">
        <is>
          <t xml:space="preserve">Small box</t>
        </is>
      </c>
      <c r="B2">
        <v>16</v>
      </c>
      <c r="C2">
        <v>12</v>
      </c>
      <c r="D2">
        <v>12</v>
      </c>
      <c r="E2">
        <v>4</v>
      </c>
      <c r="F2">
        <f>B2*C2*D2/$I$2</f>
        <v>1.33333333333333</v>
      </c>
      <c r="H2" t="inlineStr">
        <is>
          <t xml:space="preserve">Cubic inches per cubic foot</t>
        </is>
      </c>
      <c r="I2">
        <v>1728</v>
      </c>
      <c r="K2" t="inlineStr">
        <is>
          <t xml:space="preserve">Cubic feet from inches: divide by 1,728</t>
        </is>
      </c>
      <c r="L2">
        <f>B3*C3*D3/1728</f>
        <v>3</v>
      </c>
    </row>
    <row r="3">
      <c r="A3" t="inlineStr">
        <is>
          <t xml:space="preserve">Medium box</t>
        </is>
      </c>
      <c r="B3">
        <v>18</v>
      </c>
      <c r="C3">
        <v>18</v>
      </c>
      <c r="D3">
        <v>16</v>
      </c>
      <c r="E3">
        <v>6</v>
      </c>
      <c r="F3">
        <f>B3*C3*D3/$I$2</f>
        <v>3</v>
      </c>
      <c r="H3" t="inlineStr">
        <is>
          <t xml:space="preserve">US gallons per cubic foot</t>
        </is>
      </c>
      <c r="I3">
        <v>7.48052</v>
      </c>
      <c r="K3" t="inlineStr">
        <is>
          <t xml:space="preserve">Total volume of a packing list</t>
        </is>
      </c>
      <c r="L3">
        <f>SUMPRODUCT(B2:B7,C2:C7,D2:D7,E2:E7)/I2</f>
        <v>94.9814814814815</v>
      </c>
    </row>
    <row r="4">
      <c r="A4" t="inlineStr">
        <is>
          <t xml:space="preserve">Large box</t>
        </is>
      </c>
      <c r="B4">
        <v>24</v>
      </c>
      <c r="C4">
        <v>18</v>
      </c>
      <c r="D4">
        <v>18</v>
      </c>
      <c r="E4">
        <v>3</v>
      </c>
      <c r="F4">
        <f>B4*C4*D4/$I$2</f>
        <v>4.5</v>
      </c>
      <c r="H4" t="inlineStr">
        <is>
          <t xml:space="preserve">Cubic feet per cubic metre</t>
        </is>
      </c>
      <c r="I4">
        <v>35.3147</v>
      </c>
      <c r="K4" t="inlineStr">
        <is>
          <t xml:space="preserve">Feet and inches, and measuring rooms</t>
        </is>
      </c>
      <c r="L4">
        <f>(12+6/12)*10*8</f>
        <v>1000</v>
      </c>
    </row>
    <row r="5">
      <c r="A5" t="inlineStr">
        <is>
          <t xml:space="preserve">Wardrobe box</t>
        </is>
      </c>
      <c r="B5">
        <v>24</v>
      </c>
      <c r="C5">
        <v>21</v>
      </c>
      <c r="D5">
        <v>46</v>
      </c>
      <c r="E5">
        <v>2</v>
      </c>
      <c r="F5">
        <f>B5*C5*D5/$I$2</f>
        <v>13.4166666666667</v>
      </c>
      <c r="H5" t="inlineStr">
        <is>
          <t xml:space="preserve">Truck size cu ft (enter yours)</t>
        </is>
      </c>
      <c r="I5">
        <v>400</v>
      </c>
      <c r="K5" t="inlineStr">
        <is>
          <t xml:space="preserve">Cubic metres (CBM) for freight</t>
        </is>
      </c>
      <c r="L5">
        <f>SUMPRODUCT(B2:B7,C2:C7,D2:D7,E2:E7)/I2/I4</f>
        <v>2.68957350569257</v>
      </c>
    </row>
    <row r="6">
      <c r="A6" t="inlineStr">
        <is>
          <t xml:space="preserve">Dresser</t>
        </is>
      </c>
      <c r="B6">
        <v>60</v>
      </c>
      <c r="C6">
        <v>20</v>
      </c>
      <c r="D6">
        <v>34</v>
      </c>
      <c r="E6">
        <v>1</v>
      </c>
      <c r="F6">
        <f>B6*C6*D6/$I$2</f>
        <v>23.6111111111111</v>
      </c>
      <c r="H6" t="inlineStr">
        <is>
          <t xml:space="preserve">Share you can really fill (your guess)</t>
        </is>
      </c>
      <c r="I6">
        <v>0.75</v>
      </c>
      <c r="K6" t="inlineStr">
        <is>
          <t xml:space="preserve">Cubic feet to gallons (tanks, planters, ponds)</t>
        </is>
      </c>
      <c r="L6">
        <f>36*12*16/I2*I3</f>
        <v>29.92208</v>
      </c>
    </row>
    <row r="7">
      <c r="A7" t="inlineStr">
        <is>
          <t xml:space="preserve">TV box</t>
        </is>
      </c>
      <c r="B7">
        <v>52</v>
      </c>
      <c r="C7">
        <v>8</v>
      </c>
      <c r="D7">
        <v>32</v>
      </c>
      <c r="E7">
        <v>1</v>
      </c>
      <c r="F7">
        <f>B7*C7*D7/$I$2</f>
        <v>7.7037037037037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calculate-cubic-feet-in-excel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