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7" max="17" width="42.7" customWidth="1"/>
    <col min="18" max="18" width="18.7" customWidth="1"/>
  </cols>
  <sheetData>
    <row r="1">
      <c r="A1" s="2" t="inlineStr">
        <is>
          <t xml:space="preserve">Rep</t>
        </is>
      </c>
      <c r="B1" s="2" t="inlineStr">
        <is>
          <t xml:space="preserve">Q3 sales</t>
        </is>
      </c>
      <c r="C1" s="2" t="inlineStr">
        <is>
          <t xml:space="preserve">Q3 quota</t>
        </is>
      </c>
      <c r="F1" s="2" t="inlineStr">
        <is>
          <t xml:space="preserve">From</t>
        </is>
      </c>
      <c r="G1" s="2" t="inlineStr">
        <is>
          <t xml:space="preserve">To</t>
        </is>
      </c>
      <c r="H1" s="2" t="inlineStr">
        <is>
          <t xml:space="preserve">Rate</t>
        </is>
      </c>
      <c r="I1" s="2" t="inlineStr">
        <is>
          <t xml:space="preserve">Jonas in tier</t>
        </is>
      </c>
      <c r="K1" s="2" t="inlineStr">
        <is>
          <t xml:space="preserve">Attainment from</t>
        </is>
      </c>
      <c r="L1" s="2" t="inlineStr">
        <is>
          <t xml:space="preserve">Rate</t>
        </is>
      </c>
      <c r="N1" s="2" t="inlineStr">
        <is>
          <t xml:space="preserve">Month</t>
        </is>
      </c>
      <c r="O1" s="2" t="inlineStr">
        <is>
          <t xml:space="preserve">Jonas sales</t>
        </is>
      </c>
      <c r="Q1" s="2" t="inlineStr">
        <is>
          <t xml:space="preserve">Example</t>
        </is>
      </c>
      <c r="R1" s="2" t="inlineStr">
        <is>
          <t xml:space="preserve">Formula result</t>
        </is>
      </c>
    </row>
    <row r="2">
      <c r="A2" t="inlineStr">
        <is>
          <t xml:space="preserve">Priya</t>
        </is>
      </c>
      <c r="B2">
        <v>18400</v>
      </c>
      <c r="C2">
        <v>30000</v>
      </c>
      <c r="F2">
        <v>0</v>
      </c>
      <c r="G2">
        <v>25000</v>
      </c>
      <c r="H2">
        <v>0.04</v>
      </c>
      <c r="I2">
        <f>MAX(0,MIN($B$5,G2)-F2)</f>
        <v>25000</v>
      </c>
      <c r="K2">
        <v>0</v>
      </c>
      <c r="L2">
        <v>0.03</v>
      </c>
      <c r="N2" t="inlineStr">
        <is>
          <t xml:space="preserve">Jul</t>
        </is>
      </c>
      <c r="O2">
        <v>21000</v>
      </c>
      <c r="Q2" t="inlineStr">
        <is>
          <t xml:space="preserve">Two plans, one table, different payouts</t>
        </is>
      </c>
      <c r="R2">
        <f>B5*_xlfn.XLOOKUP(B5,$F$2:$F$4,$H$2:$H$4,,-1)</f>
        <v>6900</v>
      </c>
    </row>
    <row r="3">
      <c r="A3" t="inlineStr">
        <is>
          <t xml:space="preserve">Marcus</t>
        </is>
      </c>
      <c r="B3">
        <v>49999</v>
      </c>
      <c r="C3">
        <v>45000</v>
      </c>
      <c r="F3">
        <v>25000</v>
      </c>
      <c r="G3">
        <v>50000</v>
      </c>
      <c r="H3">
        <v>0.06</v>
      </c>
      <c r="I3">
        <f>MAX(0,MIN($B$5,G3)-F3)</f>
        <v>25000</v>
      </c>
      <c r="K3">
        <v>1</v>
      </c>
      <c r="L3">
        <v>0.06</v>
      </c>
      <c r="N3" t="inlineStr">
        <is>
          <t xml:space="preserve">Aug</t>
        </is>
      </c>
      <c r="O3">
        <v>27750</v>
      </c>
      <c r="Q3" t="inlineStr">
        <is>
          <t xml:space="preserve">Whole-amount tiers: the lookup and its cliff</t>
        </is>
      </c>
      <c r="R3">
        <f>B3*_xlfn.XLOOKUP(B3,$F$2:$F$4,$H$2:$H$4,,-1)</f>
        <v>2999.94</v>
      </c>
    </row>
    <row r="4">
      <c r="A4" t="inlineStr">
        <is>
          <t xml:space="preserve">Elena</t>
        </is>
      </c>
      <c r="B4">
        <v>50000</v>
      </c>
      <c r="C4">
        <v>45000</v>
      </c>
      <c r="F4">
        <v>50000</v>
      </c>
      <c r="H4">
        <v>0.08</v>
      </c>
      <c r="I4">
        <f>MAX(0,MIN($B$5,G4)-F4)</f>
        <v>36250</v>
      </c>
      <c r="K4">
        <v>1.2</v>
      </c>
      <c r="L4">
        <v>0.09</v>
      </c>
      <c r="N4" t="inlineStr">
        <is>
          <t xml:space="preserve">Sep</t>
        </is>
      </c>
      <c r="O4">
        <v>37500</v>
      </c>
      <c r="Q4" t="inlineStr">
        <is>
          <t xml:space="preserve">Marginal tiers with a per-tier breakdown</t>
        </is>
      </c>
      <c r="R4">
        <f>SUMPRODUCT(I2:I4,H2:H4)</f>
        <v>5400</v>
      </c>
    </row>
    <row r="5">
      <c r="A5" t="inlineStr">
        <is>
          <t xml:space="preserve">Jonas</t>
        </is>
      </c>
      <c r="B5">
        <v>86250</v>
      </c>
      <c r="C5">
        <v>60000</v>
      </c>
      <c r="Q5" t="inlineStr">
        <is>
          <t xml:space="preserve">Marginal tiers in one cell</t>
        </is>
      </c>
      <c r="R5">
        <f>SUMPRODUCT((B5&gt;$F$2:$F$4)*(B5-$F$2:$F$4)*($H$2:$H$4-_xlfn.VSTACK(0,$H$2:$H$3)))</f>
        <v>5400</v>
      </c>
    </row>
    <row r="6">
      <c r="A6" t="inlineStr">
        <is>
          <t xml:space="preserve">Aisha</t>
        </is>
      </c>
      <c r="B6">
        <v>31700</v>
      </c>
      <c r="C6">
        <v>30000</v>
      </c>
      <c r="Q6" t="inlineStr">
        <is>
          <t xml:space="preserve">Tiers on quota attainment (accelerators)</t>
        </is>
      </c>
      <c r="R6">
        <f>B3*_xlfn.XLOOKUP(B3/C3,$K$2:$K$4,$L$2:$L$4,,-1)</f>
        <v>2999.94</v>
      </c>
    </row>
    <row r="7">
      <c r="Q7" t="inlineStr">
        <is>
          <t xml:space="preserve">Paying monthly against quarterly tiers</t>
        </is>
      </c>
      <c r="R7">
        <f>_xlfn.LET(ytd,SUM(O$2:O4),prev,ytd-O4,SUMPRODUCT((ytd&gt;$F$2:$F$4)*(ytd-$F$2:$F$4)*($H$2:$H$4-_xlfn.VSTACK(0,$H$2:$H$3)))-SUMPRODUCT((prev&gt;$F$2:$F$4)*(prev-$F$2:$F$4)*($H$2:$H$4-_xlfn.VSTACK(0,$H$2:$H$3))))</f>
        <v>2975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calculate-commission-tiers-in-excel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