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6" max="16" width="42.7" customWidth="1"/>
    <col min="17" max="17" width="18.7" customWidth="1"/>
  </cols>
  <sheetData>
    <row r="1">
      <c r="A1" s="2" t="inlineStr">
        <is>
          <t xml:space="preserve">Month</t>
        </is>
      </c>
      <c r="B1" s="2" t="inlineStr">
        <is>
          <t xml:space="preserve">Sales</t>
        </is>
      </c>
      <c r="C1" s="2" t="inlineStr">
        <is>
          <t xml:space="preserve">COGS</t>
        </is>
      </c>
      <c r="D1" s="2" t="inlineStr">
        <is>
          <t xml:space="preserve">Inventory</t>
        </is>
      </c>
      <c r="E1" s="2" t="inlineStr">
        <is>
          <t xml:space="preserve">Receivables</t>
        </is>
      </c>
      <c r="F1" s="2" t="inlineStr">
        <is>
          <t xml:space="preserve">Payables</t>
        </is>
      </c>
      <c r="G1" s="2" t="inlineStr">
        <is>
          <t xml:space="preserve">Days</t>
        </is>
      </c>
      <c r="H1" s="2" t="inlineStr">
        <is>
          <t xml:space="preserve">DIO</t>
        </is>
      </c>
      <c r="I1" s="2" t="inlineStr">
        <is>
          <t xml:space="preserve">DSO</t>
        </is>
      </c>
      <c r="J1" s="2" t="inlineStr">
        <is>
          <t xml:space="preserve">DPO</t>
        </is>
      </c>
      <c r="K1" s="2" t="inlineStr">
        <is>
          <t xml:space="preserve">CCC</t>
        </is>
      </c>
      <c r="M1" s="2" t="inlineStr">
        <is>
          <t xml:space="preserve">Service business</t>
        </is>
      </c>
      <c r="N1" s="2" t="inlineStr">
        <is>
          <t xml:space="preserve">Value</t>
        </is>
      </c>
      <c r="P1" s="2" t="inlineStr">
        <is>
          <t xml:space="preserve">Example</t>
        </is>
      </c>
      <c r="Q1" s="2" t="inlineStr">
        <is>
          <t xml:space="preserve">Formula result</t>
        </is>
      </c>
    </row>
    <row r="2">
      <c r="A2" s="5">
        <v>46143</v>
      </c>
      <c r="B2">
        <v>84000</v>
      </c>
      <c r="C2">
        <v>50400</v>
      </c>
      <c r="D2">
        <v>61000</v>
      </c>
      <c r="E2">
        <v>52000</v>
      </c>
      <c r="F2">
        <v>31000</v>
      </c>
      <c r="G2">
        <f>DAY(EOMONTH(A2,0))</f>
        <v>31</v>
      </c>
      <c r="H2">
        <f>D2/C2*G2</f>
        <v>37.5198412698413</v>
      </c>
      <c r="I2">
        <f>E2/B2*G2</f>
        <v>19.1904761904762</v>
      </c>
      <c r="J2">
        <f>F2/C2*G2</f>
        <v>19.0674603174603</v>
      </c>
      <c r="K2">
        <f>H2+I2-J2</f>
        <v>37.6428571428571</v>
      </c>
      <c r="M2" t="inlineStr">
        <is>
          <t xml:space="preserve">Monthly revenue</t>
        </is>
      </c>
      <c r="N2">
        <v>42000</v>
      </c>
      <c r="P2" t="inlineStr">
        <is>
          <t xml:space="preserve">Step 1: One row per month, and the days in each month</t>
        </is>
      </c>
      <c r="Q2">
        <f>DAY(EOMONTH(A2,0))</f>
        <v>31</v>
      </c>
    </row>
    <row r="3">
      <c r="A3" s="5">
        <v>46174</v>
      </c>
      <c r="B3">
        <v>88000</v>
      </c>
      <c r="C3">
        <v>52800</v>
      </c>
      <c r="D3">
        <v>63500</v>
      </c>
      <c r="E3">
        <v>55500</v>
      </c>
      <c r="F3">
        <v>32500</v>
      </c>
      <c r="G3">
        <f>DAY(EOMONTH(A3,0))</f>
        <v>30</v>
      </c>
      <c r="H3">
        <f>D3/C3*G3</f>
        <v>36.0795454545455</v>
      </c>
      <c r="I3">
        <f>E3/B3*G3</f>
        <v>18.9204545454545</v>
      </c>
      <c r="J3">
        <f>F3/C3*G3</f>
        <v>18.4659090909091</v>
      </c>
      <c r="K3">
        <f>H3+I3-J3</f>
        <v>36.5340909090909</v>
      </c>
      <c r="M3" t="inlineStr">
        <is>
          <t xml:space="preserve">Receivables</t>
        </is>
      </c>
      <c r="N3">
        <v>51000</v>
      </c>
      <c r="P3" t="inlineStr">
        <is>
          <t xml:space="preserve">Step 2: DIO, DSO and DPO</t>
        </is>
      </c>
      <c r="Q3">
        <f>D7/C7*G7</f>
        <v>41.1224489795918</v>
      </c>
    </row>
    <row r="4">
      <c r="A4" s="5">
        <v>46204</v>
      </c>
      <c r="B4">
        <v>79000</v>
      </c>
      <c r="C4">
        <v>47400</v>
      </c>
      <c r="D4">
        <v>66000</v>
      </c>
      <c r="E4">
        <v>54000</v>
      </c>
      <c r="F4">
        <v>29000</v>
      </c>
      <c r="G4">
        <f>DAY(EOMONTH(A4,0))</f>
        <v>31</v>
      </c>
      <c r="H4">
        <f>D4/C4*G4</f>
        <v>43.1645569620253</v>
      </c>
      <c r="I4">
        <f>E4/B4*G4</f>
        <v>21.1898734177215</v>
      </c>
      <c r="J4">
        <f>F4/C4*G4</f>
        <v>18.9662447257384</v>
      </c>
      <c r="K4">
        <f>H4+I4-J4</f>
        <v>45.3881856540085</v>
      </c>
      <c r="M4" t="inlineStr">
        <is>
          <t xml:space="preserve">Monthly costs</t>
        </is>
      </c>
      <c r="N4">
        <v>30000</v>
      </c>
      <c r="P4" t="inlineStr">
        <is>
          <t xml:space="preserve">Step 3: The cycle, and a monthly trend</t>
        </is>
      </c>
      <c r="Q4">
        <f>H7+I7-J7</f>
        <v>45.4455782312925</v>
      </c>
    </row>
    <row r="5">
      <c r="A5" s="5">
        <v>46235</v>
      </c>
      <c r="B5">
        <v>91000</v>
      </c>
      <c r="C5">
        <v>54600</v>
      </c>
      <c r="D5">
        <v>64000</v>
      </c>
      <c r="E5">
        <v>60500</v>
      </c>
      <c r="F5">
        <v>33500</v>
      </c>
      <c r="G5">
        <f>DAY(EOMONTH(A5,0))</f>
        <v>31</v>
      </c>
      <c r="H5">
        <f>D5/C5*G5</f>
        <v>36.3369963369963</v>
      </c>
      <c r="I5">
        <f>E5/B5*G5</f>
        <v>20.6098901098901</v>
      </c>
      <c r="J5">
        <f>F5/C5*G5</f>
        <v>19.0201465201465</v>
      </c>
      <c r="K5">
        <f>H5+I5-J5</f>
        <v>37.9267399267399</v>
      </c>
      <c r="M5" t="inlineStr">
        <is>
          <t xml:space="preserve">Payables</t>
        </is>
      </c>
      <c r="N5">
        <v>18000</v>
      </c>
      <c r="P5" t="inlineStr">
        <is>
          <t xml:space="preserve">Which of the three moved?</t>
        </is>
      </c>
      <c r="Q5">
        <f>H7-H6</f>
        <v>4.0171858216971</v>
      </c>
    </row>
    <row r="6">
      <c r="A6" s="5">
        <v>46266</v>
      </c>
      <c r="B6">
        <v>95000</v>
      </c>
      <c r="C6">
        <v>57000</v>
      </c>
      <c r="D6">
        <v>70500</v>
      </c>
      <c r="E6">
        <v>66000</v>
      </c>
      <c r="F6">
        <v>34000</v>
      </c>
      <c r="G6">
        <f>DAY(EOMONTH(A6,0))</f>
        <v>30</v>
      </c>
      <c r="H6">
        <f>D6/C6*G6</f>
        <v>37.1052631578947</v>
      </c>
      <c r="I6">
        <f>E6/B6*G6</f>
        <v>20.8421052631579</v>
      </c>
      <c r="J6">
        <f>F6/C6*G6</f>
        <v>17.8947368421053</v>
      </c>
      <c r="K6">
        <f>H6+I6-J6</f>
        <v>40.0526315789474</v>
      </c>
      <c r="M6" t="inlineStr">
        <is>
          <t xml:space="preserve">Days in month</t>
        </is>
      </c>
      <c r="N6">
        <v>31</v>
      </c>
      <c r="P6" t="inlineStr">
        <is>
          <t xml:space="preserve">A service business with no inventory</t>
        </is>
      </c>
      <c r="Q6">
        <f>N3/N2*N6-N5/N4*N6</f>
        <v>19.0428571428571</v>
      </c>
    </row>
    <row r="7">
      <c r="A7" s="5">
        <v>46296</v>
      </c>
      <c r="B7">
        <v>98000</v>
      </c>
      <c r="C7">
        <v>58800</v>
      </c>
      <c r="D7">
        <v>78000</v>
      </c>
      <c r="E7">
        <v>64500</v>
      </c>
      <c r="F7">
        <v>30500</v>
      </c>
      <c r="G7">
        <f>DAY(EOMONTH(A7,0))</f>
        <v>31</v>
      </c>
      <c r="H7">
        <f>D7/C7*G7</f>
        <v>41.1224489795918</v>
      </c>
      <c r="I7">
        <f>E7/B7*G7</f>
        <v>20.4030612244898</v>
      </c>
      <c r="J7">
        <f>F7/C7*G7</f>
        <v>16.0799319727891</v>
      </c>
      <c r="K7">
        <f>H7+I7-J7</f>
        <v>45.4455782312925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calculate-cash-conversion-cycle-in-excel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