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Input</t>
        </is>
      </c>
      <c r="B1" s="2" t="inlineStr">
        <is>
          <t xml:space="preserve">Value</t>
        </is>
      </c>
      <c r="D1" s="2" t="inlineStr">
        <is>
          <t xml:space="preserve">Fixed cost (monthly)</t>
        </is>
      </c>
      <c r="E1" s="2" t="inlineStr">
        <is>
          <t xml:space="preserve">Amount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Price per meal</t>
        </is>
      </c>
      <c r="B2">
        <v>14</v>
      </c>
      <c r="D2" t="inlineStr">
        <is>
          <t xml:space="preserve">Truck lease</t>
        </is>
      </c>
      <c r="E2">
        <v>1850</v>
      </c>
      <c r="G2" t="inlineStr">
        <is>
          <t xml:space="preserve">Step 1: total fixed costs and variable cost per unit</t>
        </is>
      </c>
      <c r="H2">
        <f>B3+B4+B2*B5</f>
        <v>4.956</v>
      </c>
    </row>
    <row r="3">
      <c r="A3" t="inlineStr">
        <is>
          <t xml:space="preserve">Ingredients per meal</t>
        </is>
      </c>
      <c r="B3">
        <v>4.1</v>
      </c>
      <c r="D3" t="inlineStr">
        <is>
          <t xml:space="preserve">Commissary kitchen</t>
        </is>
      </c>
      <c r="E3">
        <v>650</v>
      </c>
      <c r="G3" t="inlineStr">
        <is>
          <t xml:space="preserve">Step 2: contribution margin</t>
        </is>
      </c>
      <c r="H3">
        <f>B2-(B3+B4+B2*B5)</f>
        <v>9.044</v>
      </c>
    </row>
    <row r="4">
      <c r="A4" t="inlineStr">
        <is>
          <t xml:space="preserve">Packaging per meal</t>
        </is>
      </c>
      <c r="B4">
        <v>0.45</v>
      </c>
      <c r="D4" t="inlineStr">
        <is>
          <t xml:space="preserve">Insurance</t>
        </is>
      </c>
      <c r="E4">
        <v>310</v>
      </c>
      <c r="G4" t="inlineStr">
        <is>
          <t xml:space="preserve">Step 3: break-even units, rounded up</t>
        </is>
      </c>
      <c r="H4">
        <f>_xlfn.LET(fixed,SUM(E2:E7),cm,B2-(B3+B4+B2*B5),IF(cm&lt;=0,"Price does not cover variable cost",ROUNDUP(fixed/cm,0)))</f>
        <v>395</v>
      </c>
    </row>
    <row r="5">
      <c r="A5" t="inlineStr">
        <is>
          <t xml:space="preserve">Card fee rate</t>
        </is>
      </c>
      <c r="B5">
        <v>0.029</v>
      </c>
      <c r="D5" t="inlineStr">
        <is>
          <t xml:space="preserve">Permits and licences</t>
        </is>
      </c>
      <c r="E5">
        <v>120</v>
      </c>
      <c r="G5" t="inlineStr">
        <is>
          <t xml:space="preserve">Break-even revenue and margin of safety</t>
        </is>
      </c>
      <c r="H5">
        <f>(B6-ROUNDUP(SUM(E2:E7)/(B2-(B3+B4+B2*B5)),0))/B6</f>
        <v>0.561111111111111</v>
      </c>
    </row>
    <row r="6">
      <c r="A6" t="inlineStr">
        <is>
          <t xml:space="preserve">Expected meals per month</t>
        </is>
      </c>
      <c r="B6">
        <v>900</v>
      </c>
      <c r="D6" t="inlineStr">
        <is>
          <t xml:space="preserve">Market and parking fees</t>
        </is>
      </c>
      <c r="E6">
        <v>540</v>
      </c>
      <c r="G6" t="inlineStr">
        <is>
          <t xml:space="preserve">Units for a target profit</t>
        </is>
      </c>
      <c r="H6">
        <f>ROUNDUP((SUM(E2:E7)+B7)/(B2-(B3+B4+B2*B5)),0)</f>
        <v>837</v>
      </c>
    </row>
    <row r="7">
      <c r="A7" t="inlineStr">
        <is>
          <t xml:space="preserve">Target monthly profit</t>
        </is>
      </c>
      <c r="B7">
        <v>4000</v>
      </c>
      <c r="D7" t="inlineStr">
        <is>
          <t xml:space="preserve">POS and phone</t>
        </is>
      </c>
      <c r="E7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calculate-break-even-point-in-excel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